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406"/>
  <workbookPr filterPrivacy="1" defaultThemeVersion="124226"/>
  <xr:revisionPtr revIDLastSave="127" documentId="11_BA86AE375E0533A0DB51F19783B26BC5CB5E7A04" xr6:coauthVersionLast="47" xr6:coauthVersionMax="47" xr10:uidLastSave="{A86237C3-628B-4030-91B3-2C8125802FC5}"/>
  <bookViews>
    <workbookView xWindow="-108" yWindow="-108" windowWidth="23256" windowHeight="12456" activeTab="1" xr2:uid="{00000000-000D-0000-FFFF-FFFF00000000}"/>
  </bookViews>
  <sheets>
    <sheet name="DEF" sheetId="2" r:id="rId1"/>
    <sheet name="Sense valorar" sheetId="4"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79" i="4" l="1"/>
  <c r="F82" i="4" s="1"/>
  <c r="F73" i="4"/>
  <c r="F72" i="4"/>
  <c r="F71" i="4"/>
  <c r="F70" i="4"/>
  <c r="F69" i="4"/>
  <c r="F68" i="4"/>
  <c r="F67" i="4"/>
  <c r="F66" i="4"/>
  <c r="F65" i="4"/>
  <c r="F75" i="4" s="1"/>
  <c r="F59" i="4"/>
  <c r="F58" i="4"/>
  <c r="F57" i="4"/>
  <c r="F56" i="4"/>
  <c r="F55" i="4"/>
  <c r="F54" i="4"/>
  <c r="F53" i="4"/>
  <c r="F52" i="4"/>
  <c r="F51" i="4"/>
  <c r="F50" i="4"/>
  <c r="F49" i="4"/>
  <c r="F48" i="4"/>
  <c r="F47" i="4"/>
  <c r="F46" i="4"/>
  <c r="F45" i="4"/>
  <c r="F44" i="4"/>
  <c r="F43" i="4"/>
  <c r="F42" i="4"/>
  <c r="F41" i="4"/>
  <c r="F40" i="4"/>
  <c r="F39" i="4"/>
  <c r="F38" i="4"/>
  <c r="F37" i="4"/>
  <c r="F36" i="4"/>
  <c r="F35" i="4"/>
  <c r="F34" i="4"/>
  <c r="F33" i="4"/>
  <c r="F32" i="4"/>
  <c r="F31" i="4"/>
  <c r="F30" i="4"/>
  <c r="F29" i="4"/>
  <c r="F28" i="4"/>
  <c r="F27" i="4"/>
  <c r="F26" i="4"/>
  <c r="F25" i="4"/>
  <c r="F24" i="4"/>
  <c r="F23" i="4"/>
  <c r="F22" i="4"/>
  <c r="F21" i="4"/>
  <c r="F20" i="4"/>
  <c r="F19" i="4"/>
  <c r="F18" i="4"/>
  <c r="F17" i="4"/>
  <c r="F16" i="4"/>
  <c r="F15" i="4"/>
  <c r="F14" i="4"/>
  <c r="F13" i="4"/>
  <c r="F12" i="4"/>
  <c r="F11" i="4"/>
  <c r="F10" i="4"/>
  <c r="F9" i="4"/>
  <c r="F8" i="4"/>
  <c r="F7" i="4"/>
  <c r="A7" i="4"/>
  <c r="A8" i="4" s="1"/>
  <c r="A9" i="4" s="1"/>
  <c r="A10" i="4" s="1"/>
  <c r="A11" i="4" s="1"/>
  <c r="A12" i="4" s="1"/>
  <c r="A13" i="4" s="1"/>
  <c r="A14" i="4" s="1"/>
  <c r="A15" i="4" s="1"/>
  <c r="A16" i="4" s="1"/>
  <c r="A17" i="4" s="1"/>
  <c r="A18" i="4" s="1"/>
  <c r="A19" i="4" s="1"/>
  <c r="A20" i="4" s="1"/>
  <c r="A21" i="4" s="1"/>
  <c r="A22" i="4" s="1"/>
  <c r="A23" i="4" s="1"/>
  <c r="A24" i="4" s="1"/>
  <c r="A25" i="4" s="1"/>
  <c r="A26" i="4" s="1"/>
  <c r="A27" i="4" s="1"/>
  <c r="A28" i="4" s="1"/>
  <c r="A29" i="4" s="1"/>
  <c r="A30" i="4" s="1"/>
  <c r="A31" i="4" s="1"/>
  <c r="A32" i="4" s="1"/>
  <c r="A33" i="4" s="1"/>
  <c r="A34" i="4" s="1"/>
  <c r="A35" i="4" s="1"/>
  <c r="A36" i="4" s="1"/>
  <c r="A37" i="4" s="1"/>
  <c r="A38" i="4" s="1"/>
  <c r="A39" i="4" s="1"/>
  <c r="A40" i="4" s="1"/>
  <c r="A41" i="4" s="1"/>
  <c r="A42" i="4" s="1"/>
  <c r="A43" i="4" s="1"/>
  <c r="A44" i="4" s="1"/>
  <c r="A45" i="4" s="1"/>
  <c r="A46" i="4" s="1"/>
  <c r="A47" i="4" s="1"/>
  <c r="A48" i="4" s="1"/>
  <c r="A49" i="4" s="1"/>
  <c r="A50" i="4" s="1"/>
  <c r="A51" i="4" s="1"/>
  <c r="A52" i="4" s="1"/>
  <c r="A53" i="4" s="1"/>
  <c r="A54" i="4" s="1"/>
  <c r="A55" i="4" s="1"/>
  <c r="A56" i="4" s="1"/>
  <c r="A57" i="4" s="1"/>
  <c r="A58" i="4" s="1"/>
  <c r="A59" i="4" s="1"/>
  <c r="A65" i="4" s="1"/>
  <c r="A66" i="4" s="1"/>
  <c r="A67" i="4" s="1"/>
  <c r="A68" i="4" s="1"/>
  <c r="A69" i="4" s="1"/>
  <c r="A70" i="4" s="1"/>
  <c r="A71" i="4" s="1"/>
  <c r="A72" i="4" s="1"/>
  <c r="A73" i="4" s="1"/>
  <c r="A79" i="4" s="1"/>
  <c r="F6" i="4"/>
  <c r="F61" i="4" s="1"/>
  <c r="F84" i="2"/>
  <c r="A65" i="2"/>
  <c r="F38" i="2"/>
  <c r="F39" i="2"/>
  <c r="F40" i="2"/>
  <c r="F41" i="2"/>
  <c r="F42" i="2"/>
  <c r="F43" i="2"/>
  <c r="F44" i="2"/>
  <c r="F45" i="2"/>
  <c r="F46" i="2"/>
  <c r="F47" i="2"/>
  <c r="F48" i="2"/>
  <c r="F49" i="2"/>
  <c r="F50" i="2"/>
  <c r="F51" i="2"/>
  <c r="F52" i="2"/>
  <c r="F53" i="2"/>
  <c r="F54" i="2"/>
  <c r="F55" i="2"/>
  <c r="F56" i="2"/>
  <c r="F57" i="2"/>
  <c r="F58" i="2"/>
  <c r="F59" i="2"/>
  <c r="A38" i="2"/>
  <c r="A39" i="2"/>
  <c r="A40" i="2"/>
  <c r="A41" i="2"/>
  <c r="A42" i="2"/>
  <c r="A43" i="2"/>
  <c r="A44" i="2"/>
  <c r="A45" i="2"/>
  <c r="A46" i="2"/>
  <c r="A47" i="2"/>
  <c r="A48" i="2"/>
  <c r="A49" i="2"/>
  <c r="A50" i="2"/>
  <c r="A51" i="2"/>
  <c r="A52" i="2"/>
  <c r="A53" i="2"/>
  <c r="A54" i="2"/>
  <c r="A55" i="2"/>
  <c r="A56" i="2"/>
  <c r="A57" i="2"/>
  <c r="A58" i="2"/>
  <c r="A59" i="2"/>
  <c r="F37" i="2"/>
  <c r="F36" i="2"/>
  <c r="F35" i="2"/>
  <c r="F84" i="4" l="1"/>
  <c r="F73" i="2"/>
  <c r="F85" i="4" l="1"/>
  <c r="F86" i="4" s="1"/>
  <c r="F34" i="2"/>
  <c r="F32" i="2" l="1"/>
  <c r="F30" i="2"/>
  <c r="F25" i="2"/>
  <c r="F33" i="2"/>
  <c r="F79" i="2" l="1"/>
  <c r="F82" i="2" s="1"/>
  <c r="F72" i="2"/>
  <c r="F71" i="2"/>
  <c r="F70" i="2"/>
  <c r="F69" i="2"/>
  <c r="F68" i="2"/>
  <c r="F67" i="2"/>
  <c r="F66" i="2"/>
  <c r="F65" i="2"/>
  <c r="F31" i="2"/>
  <c r="F29" i="2"/>
  <c r="F28" i="2"/>
  <c r="F27" i="2"/>
  <c r="F26" i="2"/>
  <c r="F24" i="2"/>
  <c r="F23" i="2"/>
  <c r="F22" i="2"/>
  <c r="F21" i="2"/>
  <c r="F20" i="2"/>
  <c r="F19" i="2"/>
  <c r="F18" i="2"/>
  <c r="F17" i="2"/>
  <c r="F16" i="2"/>
  <c r="F15" i="2"/>
  <c r="F14" i="2"/>
  <c r="F13" i="2"/>
  <c r="F12" i="2"/>
  <c r="F11" i="2"/>
  <c r="F10" i="2"/>
  <c r="F9" i="2"/>
  <c r="F8" i="2"/>
  <c r="F7" i="2"/>
  <c r="A7" i="2"/>
  <c r="A8" i="2" s="1"/>
  <c r="A9" i="2" s="1"/>
  <c r="F6" i="2"/>
  <c r="F61" i="2" s="1"/>
  <c r="F75" i="2" l="1"/>
  <c r="A10" i="2"/>
  <c r="A11" i="2" s="1"/>
  <c r="A12" i="2" s="1"/>
  <c r="A13" i="2" s="1"/>
  <c r="A14" i="2" s="1"/>
  <c r="A15" i="2" s="1"/>
  <c r="A16" i="2" s="1"/>
  <c r="A17" i="2" s="1"/>
  <c r="A18" i="2" s="1"/>
  <c r="A19" i="2" s="1"/>
  <c r="A20" i="2" s="1"/>
  <c r="A21" i="2" s="1"/>
  <c r="A22" i="2" s="1"/>
  <c r="A23" i="2" s="1"/>
  <c r="A24" i="2" s="1"/>
  <c r="A25" i="2" s="1"/>
  <c r="A26" i="2" s="1"/>
  <c r="A27" i="2" s="1"/>
  <c r="A28" i="2" s="1"/>
  <c r="A29" i="2" s="1"/>
  <c r="A30" i="2" s="1"/>
  <c r="A31" i="2" s="1"/>
  <c r="A32" i="2" s="1"/>
  <c r="A33" i="2" s="1"/>
  <c r="A34" i="2" s="1"/>
  <c r="A66" i="2" l="1"/>
  <c r="A67" i="2" s="1"/>
  <c r="A68" i="2" s="1"/>
  <c r="A69" i="2" s="1"/>
  <c r="A70" i="2" s="1"/>
  <c r="A71" i="2" s="1"/>
  <c r="A72" i="2" s="1"/>
  <c r="A73" i="2" s="1"/>
  <c r="A79" i="2" s="1"/>
  <c r="A35" i="2"/>
  <c r="A36" i="2" s="1"/>
  <c r="A37" i="2" s="1"/>
  <c r="F85" i="2" l="1"/>
  <c r="F86" i="2" s="1"/>
</calcChain>
</file>

<file path=xl/sharedStrings.xml><?xml version="1.0" encoding="utf-8"?>
<sst xmlns="http://schemas.openxmlformats.org/spreadsheetml/2006/main" count="318" uniqueCount="86">
  <si>
    <t>CONTROL DE QUALITAT DEPARTAMENT D'EXECUCIÓ D'OBRES I PROJECTES</t>
  </si>
  <si>
    <t>Codi</t>
  </si>
  <si>
    <t>Ut</t>
  </si>
  <si>
    <t>Descripció</t>
  </si>
  <si>
    <t>Amidament</t>
  </si>
  <si>
    <t>Preu</t>
  </si>
  <si>
    <t>Import</t>
  </si>
  <si>
    <t>CAPÍTOL 1.1. OBRA CIVIL</t>
  </si>
  <si>
    <t>Assaig Proctor Normal, NLT-107/91, UNE 103500:94</t>
  </si>
  <si>
    <t>Anàlisi granulomètric, NLT-104/91, UNE 103101:95</t>
  </si>
  <si>
    <t>Determinació dels límits d'Atterberg, NLT-105 i 106/91, UNE 103103:94 i UNE 103104:94</t>
  </si>
  <si>
    <t>Equivalent de sorra, NLT-113/87, UNE-EN 933-8</t>
  </si>
  <si>
    <t>Contingut de matèria orgànica, NLT-118/91, UNE 103204</t>
  </si>
  <si>
    <t>Assaig Proctor Modificat, NLT-108/91, UNE 103501:94</t>
  </si>
  <si>
    <t>Determinació de la densitat i humitat in situ pel mètode nuclear, ASTM D 2922 i ASTM D 3017/78</t>
  </si>
  <si>
    <t>Assaig complet d'identificació d'una mostra de ciment, RC-08</t>
  </si>
  <si>
    <t>Assaig complet de l'aigua emprada per pastar el formigó, EHE-08</t>
  </si>
  <si>
    <t>Assaigs característics del formigó: confecció, curat, recapçat i trencament a compressió de sis (6) sèries de dues (2) provetes cilíndriques 15x30 cm, inclosa la determinació de la consistència d'Abrams, UNE EN 12350 i 12390</t>
  </si>
  <si>
    <t xml:space="preserve">Assaigs de control del formigó: confecció, curat, recapçat i trencament a compressió d'una sèrie de cinc (5) provetes cilíndriques 15x30 cm,  UNE EN 12350 </t>
  </si>
  <si>
    <t>Extracció d'una proveta testimoni de formigó endurit, de 100 mm de diàmetre, mitjançant sonda rotativa. La proveta es tallarà, recapçarà i trencarà a compressió segons UNE-EN 12504</t>
  </si>
  <si>
    <t>Permeabilitat del formigó endurit segons assaig de profunditat de penetració d'aigua sota pressió (sèrie de tres provetes), UNE-EN 12390-8</t>
  </si>
  <si>
    <t>Determinació característiques barres corrugades d'acer, UNE-EN ISO 15630-1</t>
  </si>
  <si>
    <t>Assaig de doblegat i desdoblegat d'una probeta d'acer, UNE-EN ISO 15630-1</t>
  </si>
  <si>
    <t>Assaig a tracció d'una probeta d'acer, UNE-EN ISO 15630-1</t>
  </si>
  <si>
    <t>Jornada de tècnic qualificat a la planta de prefabricats de formigó, per al control d'execució i supervisió de l'autocontrol realitzat pel fabricant, incloent l'emissió de l'informe corresponent</t>
  </si>
  <si>
    <t>Assaig de càrrega amb placa de 30 cm de diàmetre, segons UNE 7391-1975</t>
  </si>
  <si>
    <t>Realització d'un assaig de resistència a tracció i allargament a rotura d'una mostra de poliurea segons norma UNE-EN ISO 527-1 i -2</t>
  </si>
  <si>
    <t>Preparació mecànica d'una mostra per resistència a tracció</t>
  </si>
  <si>
    <t>Determinació de l'adherència per tracció directa de la poliurea UNE-EN ISO 4624</t>
  </si>
  <si>
    <t>Assaig microscòpic amb micrografies per a la comprovació de l'espessor i secció del sistema d'impermeabilització mitjançant poliurea</t>
  </si>
  <si>
    <t xml:space="preserve">
Determinació de la matèria fixa dels dos components segons norma UNE-EN ISO 3251</t>
  </si>
  <si>
    <t>Determinació contingut de cendres d'una mostra a 450oC (EN 1879).</t>
  </si>
  <si>
    <t>Anàlisis d'identificació mitjançant FT-IR dels dos components d'una mostra de poliurea segons norma UNE 48236</t>
  </si>
  <si>
    <t>Extracció, tall, determinació del gruix, de la densitat aparent i del contingut de buits d'una proveta testimoni de mescla bituminosa, segons la norma UNE-EN 12697-6, UNE-EN 12697-8</t>
  </si>
  <si>
    <t>Determinació del contingut de lligant d'una mostra de mescla bituminosa, segons la norma UNE-EN 12697-1</t>
  </si>
  <si>
    <t>Mesura de la consistència pel mètode del con d'Abrams d'una mostra de formigó fresc, segons la norma UNE-EN 12350-2</t>
  </si>
  <si>
    <t>Assaigs de permeabilitat d'una mostra de sól mitjançant el mètode de Lefranc</t>
  </si>
  <si>
    <t>EXTRACCIÓ I ASSAIG A COMPRESSIÓ DE 6 PROVETES TESTIMONI DE FORMIGÓ ENDURIT, SEGONS LA NORMA UNE-EN 12390-3 I UNE-EN 12504-1</t>
  </si>
  <si>
    <t>Determinació de l'adherència entre un morter de revestiment i el suport
s/UNE-EN 1015-12 (Preu per punt, a cada punt es fixaran 3 sufrideres
amb adhesiu de reines).</t>
  </si>
  <si>
    <t>INSPECCIONS DE JORNADA O FRACCIÓ, INCLOU DESPLAÇAMENTS.
Seguiment d'execució de l'obra per verificar la qualitat de la mateixa mitjançant la
realització de visites a obra incloent la verificació dels procediments de reparació. Inclòs assaigs de fenolfateleïna per verificar la profunditat de carbontació en paraments</t>
  </si>
  <si>
    <t xml:space="preserve">Reposició d' un testimoni d' aglomerat asfàltic de 100 mm de diàmetre </t>
  </si>
  <si>
    <t xml:space="preserve">Anàlisi granulomètrica del granulat recuperat d'una mostra de mescla bituminosa, segons la norma UNE-EN 12697-2 </t>
  </si>
  <si>
    <t>Reposició d' un testimoni d' aglomerat asfàltic de 150 mm de diàmetre </t>
  </si>
  <si>
    <t>Presa de mostres testimonis de 150 mm de diàmetre en paviment, segons NLT 314 </t>
  </si>
  <si>
    <t>Presa, confecció de provetes, determinació de la densitat aparent i del contingut de buits d'una mostra de mescla bituminosa, segons la norma UNE-EN 12697-8, UNE-EN 12697-32, UNE-EN 12697-6 i UNE-EN 12697-30 </t>
  </si>
  <si>
    <t>P.A. Trasllat i retirada d'equip de perforació de sondejos, incloent-hi personal auxiliar, a l'àrea de treball.</t>
  </si>
  <si>
    <t>Ut. Emplaçament en punt de sondeig, incloent-hi posicionament, *emboquillatge i desplaçament entre punts.</t>
  </si>
  <si>
    <t>ml</t>
  </si>
  <si>
    <t>M. de perforació a rotació amb recuperació de testimoni continu en sòls fins a 20 m de profunditat.</t>
  </si>
  <si>
    <t>M. de perforació a rotació amb recuperació de testimoni continu en graves, bitlles o farciments gruixuts fins a 20 m de profunditat</t>
  </si>
  <si>
    <t>M de perforació a rotació amb recuperació de testimoni en roca (*widia) fins a 20 m de profunditat</t>
  </si>
  <si>
    <t>Ut. d'assaig SPT</t>
  </si>
  <si>
    <t>Ut. de caixa de cartó parafinat porta testimonis protegida amb capacitat per a 3m de perforació.</t>
  </si>
  <si>
    <t>P.A. Confecció, redacció i edició d'informe que contempli els registres dels sondejos, incloent-hi la supervisió de la recerca per part d'un geòleg.</t>
  </si>
  <si>
    <t>Ut. d'assaig Jar Test que inclou: presa de 6 mostres amb analítiques vers el coagulant, floculant o combinació d’ambdós i avaluació de PH, conductivitat, terbolesa i sòlids totals. Emissió d’informe i execució de corbes de decantació</t>
  </si>
  <si>
    <t>Determinació de l'índex CBR en laboratori, amb la metodologia del Próctor modificat (a tres punts) d'una mostra de sòl, segons la norma UNE 103502 (SS24350)</t>
  </si>
  <si>
    <t>Assaig de col·lapse d'un sòl, segons la norma NLT 254 (SS24350)</t>
  </si>
  <si>
    <t>Determinació de l'inflament lliure d'una mostra de sòl pel mètode de l'edòmetre, segons la norma UNE 103601 (SS24350)</t>
  </si>
  <si>
    <t>Determinació del contingut de sals solubles d'un sòl, segons la norma NLT 114 (SS24350)</t>
  </si>
  <si>
    <t>Determinació del contingut de guix d'un sòl, segons la norma NLT 115 (SS24350)</t>
  </si>
  <si>
    <t xml:space="preserve"> Assaig de tracció a temperatura d'una mostra de recobriment intern de tub, segons UNE-EN ISO 6892-1:2020.</t>
  </si>
  <si>
    <t xml:space="preserve"> Determinació de l'estabilitat d'emmagatzematge d'una mostra de betum 
asfàltic, segons la norma NLT-328.</t>
  </si>
  <si>
    <t>Determinacions analítiques marcades per el RD3/2023 per a la determinació de l'aptitud per aigua potable d'un material en contacte amb aigua, en els controls aixeta consumidor els quals depenen de la composició de la canonada.
Es faran servir tres tipus d'aigua i quatre anàlisis en total. La primera, com a blanc.La segona corrossiva ( aigua destilada). La tercera Incrustant ( amb carbonat de calci) i per últim es passaria de nou l'aigua 
mostra i es comprovarien els resultatsControl ACN-ACI (Metalls+PVC): Olor, sabor, color, terbolesa, CE, pH microorganismes aerobis, bacteris coliforms, E.coli, enterococs intestinals, 
Clor lliure, Clor total, coure, crom, níquel, ferro, plom, clorur de Vinil i 
Bisfenol A
concepte/assaig pnt o norma
Crom per ICP-MS µg/l E) FA30A
Ferro per ICP-MS µg/l E) FA30A
Coure (Cu) per ICP-MS mg/l E) FA30A
Plom per ICP-MS µg/l E) FA30A
Níquel per ICP-MS µg/l E) FA30A
Color escala Pt/Co per espectrofotometria UV-VIS i analitzador discret E) AG1550
Recompte de colònies a 22 °C E) MB46
pH E) AG33
Sabor MB90
Olor
Clor ( Cl ) Combinat 'in situ'
Clor ( Cl ) Total 'in situ'
Clor ( Cl ) residual o lliure 'in situ'
Recompte d' Escherichia coli E) ISO 9308-2
Recompte de Escherichia coli E) ISO 9308-1
Terbolesa ( NTU ) - aigua de consum E) AG38
C.E. a 20ºC - aigües de consum E) AG32
Bisfenol A (Assaig Subcontractat)
Clorur de vinil (Assaig Subcontractat)
Recompte d' Enterococs (aigua consum) E) ISO 7899-2
Recompte de coliforms totals E) ISO 9308-2
Recompte de coliforms totals E) ISO 9308-1</t>
  </si>
  <si>
    <t>TOTAL SUBCAPÍTOL 1.1</t>
  </si>
  <si>
    <t/>
  </si>
  <si>
    <t>SUBCAPÍTOL 1.2. CANONADES I EQUIPS ELÈCTRICS I DE CONTROL</t>
  </si>
  <si>
    <t>Jornada de tècnic qualificat al taller de caldereria, comprovant l'homologació dels soldadors i dels procediments de soldadura, emetent l'informe corresponent</t>
  </si>
  <si>
    <t>Jornada d'inspector per a comprovació de soldadures de canonades d'acer mitjançant líquids penetrants, control geomètric i dimensional, control de gorges i repàs mitjançant xispòmetre de l'estat del revestiment exterior de la canonada i dels junts de soldadura de tubs d'acer UNE 14612:80, UNE-EN 571-1:97. Tambè les inspeccions que calgui realitzar al taller de caldereria, comprovant l'homologació dels soldadors i dels procediments de soldadura, emetent l'informe corresponent</t>
  </si>
  <si>
    <t>Assaig no destructiu d'inspecció de soldadura mitjançant plaques radiogràfiques, UNE-EN 1435:98, UNE-EN 12517:98</t>
  </si>
  <si>
    <t>Mecanitzat i assaig a tracció, amb determinació del límit elástic, resistència a tracció i allargament de ruptura, segons UNE 7474:92. 1 proveta d'acer</t>
  </si>
  <si>
    <t>Assaig de doblegament simple d'una proveta de planxa d'acer, segons la norma UNE EN ISO 7438/2000</t>
  </si>
  <si>
    <t>Assaig de flexió per xoc (resiliència) a temperatura ambient, segons UNE 7475 (1)-92. 3 provetes</t>
  </si>
  <si>
    <t>Anàlisi químic, determinant el contingut de: Fósfor, segons UNE-7029, Nitrogen, segons UNE-36317, Sofre, segons UNE-7019, Silici, segons UNE-7028, Manganès, segons UNE-7027 i Carboni, segons UNE-7014.</t>
  </si>
  <si>
    <t>Jornada d'inspector per a determinació de la massa i el gruix de recobriment galvanitzat o de pintura en elements superficials, segons la norma UNE-EN 10142</t>
  </si>
  <si>
    <t>Jornada de tècnic especialista en instal·lacions elèctriques i de control per a comprovar: dispars de diferencials y tèrmics, mesurament de tensions, aïllament i rigidez dielèctrica.  Mesurament de tensions i terrres, qualitat de la senyal elèctrica i aïllament.Comprovació visual segons esquemes. Revisió etiquetatge, seccions. Comprovació aleatoria del parell de collament. Prova reflectométrica y pot. Òptica a un tram de fibra</t>
  </si>
  <si>
    <t>TOTAL SUBCAPÍTOL 1.2</t>
  </si>
  <si>
    <t>SUBCAPÍTOL 1.3. CONTROL GEOMÈTRIC</t>
  </si>
  <si>
    <t>Jornada de topògraf per a realitzar les comprovacions geomètriques relatives al control d'execució d'obra o lectures necessàries per a la redacció de projectes relatives a instal·lacions d'ATL</t>
  </si>
  <si>
    <t>TOTAL SUBCAPÍTOL 1.3</t>
  </si>
  <si>
    <t xml:space="preserve">TOTAL </t>
  </si>
  <si>
    <t>IVA</t>
  </si>
  <si>
    <t>TOTAL AMB IVA</t>
  </si>
  <si>
    <t>NOTES:</t>
  </si>
  <si>
    <t>Totes les descripcions anteriors d'assaigs, en el cas que apliqui, porten incloses l'extracció de la mostra</t>
  </si>
  <si>
    <t>Totes les descripcions anteriors d'assaigs porten incloses els desplaçaments dels operaris fins al lloc d'execució dels treballs</t>
  </si>
  <si>
    <t>ense valr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</si>
</sst>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_);\(#,##0.0\)"/>
  </numFmts>
  <fonts count="10">
    <font>
      <sz val="11"/>
      <color theme="1"/>
      <name val="Calibri"/>
      <family val="2"/>
      <scheme val="minor"/>
    </font>
    <font>
      <sz val="10"/>
      <name val="Arial"/>
      <family val="2"/>
    </font>
    <font>
      <b/>
      <sz val="10"/>
      <name val="Arial"/>
      <family val="2"/>
    </font>
    <font>
      <sz val="10"/>
      <color indexed="8"/>
      <name val="Arial"/>
      <family val="2"/>
    </font>
    <font>
      <sz val="8"/>
      <color rgb="FF222222"/>
      <name val="Verdana"/>
      <family val="2"/>
    </font>
    <font>
      <sz val="10"/>
      <color theme="1"/>
      <name val="Arial"/>
      <family val="2"/>
    </font>
    <font>
      <sz val="10"/>
      <color theme="1"/>
      <name val="Times New Roman"/>
      <family val="1"/>
      <charset val="1"/>
    </font>
    <font>
      <sz val="10"/>
      <color theme="1"/>
      <name val="Arial"/>
      <family val="2"/>
      <charset val="1"/>
    </font>
    <font>
      <sz val="11"/>
      <color theme="1"/>
      <name val="Calibri"/>
      <family val="2"/>
      <scheme val="minor"/>
    </font>
    <font>
      <sz val="9"/>
      <color theme="1"/>
      <name val="Arial"/>
      <family val="2"/>
      <charset val="1"/>
    </font>
  </fonts>
  <fills count="3">
    <fill>
      <patternFill patternType="none"/>
    </fill>
    <fill>
      <patternFill patternType="gray125"/>
    </fill>
    <fill>
      <patternFill patternType="solid">
        <fgColor theme="0" tint="-0.14999847407452621"/>
        <bgColor indexed="64"/>
      </patternFill>
    </fill>
  </fills>
  <borders count="21">
    <border>
      <left/>
      <right/>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rgb="FF000000"/>
      </left>
      <right style="thin">
        <color indexed="64"/>
      </right>
      <top style="thin">
        <color rgb="FF000000"/>
      </top>
      <bottom/>
      <diagonal/>
    </border>
    <border>
      <left style="thin">
        <color indexed="64"/>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
      <left style="thin">
        <color indexed="64"/>
      </left>
      <right style="thin">
        <color indexed="64"/>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indexed="64"/>
      </left>
      <right style="thin">
        <color indexed="64"/>
      </right>
      <top style="thin">
        <color rgb="FF000000"/>
      </top>
      <bottom/>
      <diagonal/>
    </border>
    <border>
      <left style="thin">
        <color rgb="FF000000"/>
      </left>
      <right style="thin">
        <color indexed="64"/>
      </right>
      <top/>
      <bottom/>
      <diagonal/>
    </border>
    <border>
      <left style="thin">
        <color indexed="64"/>
      </left>
      <right style="thin">
        <color rgb="FF000000"/>
      </right>
      <top/>
      <bottom/>
      <diagonal/>
    </border>
    <border>
      <left style="thin">
        <color rgb="FF000000"/>
      </left>
      <right/>
      <top/>
      <bottom/>
      <diagonal/>
    </border>
    <border>
      <left style="thin">
        <color rgb="FF000000"/>
      </left>
      <right style="thin">
        <color rgb="FF000000"/>
      </right>
      <top style="thin">
        <color rgb="FF000000"/>
      </top>
      <bottom/>
      <diagonal/>
    </border>
    <border>
      <left/>
      <right style="thin">
        <color rgb="FF000000"/>
      </right>
      <top/>
      <bottom/>
      <diagonal/>
    </border>
  </borders>
  <cellStyleXfs count="2">
    <xf numFmtId="0" fontId="0" fillId="0" borderId="0"/>
    <xf numFmtId="44" fontId="8" fillId="0" borderId="0" applyFont="0" applyFill="0" applyBorder="0" applyAlignment="0" applyProtection="0"/>
  </cellStyleXfs>
  <cellXfs count="77">
    <xf numFmtId="0" fontId="0" fillId="0" borderId="0" xfId="0"/>
    <xf numFmtId="0" fontId="1" fillId="0" borderId="0" xfId="0" applyFont="1" applyAlignment="1">
      <alignment horizontal="left" vertical="top"/>
    </xf>
    <xf numFmtId="0" fontId="1" fillId="0" borderId="1" xfId="0" applyFont="1" applyBorder="1" applyAlignment="1">
      <alignment horizontal="left" vertical="top"/>
    </xf>
    <xf numFmtId="49" fontId="1" fillId="0" borderId="1" xfId="0" applyNumberFormat="1" applyFont="1" applyBorder="1" applyAlignment="1">
      <alignment horizontal="justify" vertical="top" wrapText="1"/>
    </xf>
    <xf numFmtId="164" fontId="1" fillId="0" borderId="1" xfId="0" applyNumberFormat="1" applyFont="1" applyBorder="1" applyAlignment="1">
      <alignment horizontal="justify" wrapText="1"/>
    </xf>
    <xf numFmtId="0" fontId="1" fillId="0" borderId="0" xfId="0" applyFont="1" applyAlignment="1">
      <alignment wrapText="1"/>
    </xf>
    <xf numFmtId="0" fontId="2" fillId="0" borderId="1" xfId="0" applyFont="1" applyBorder="1" applyAlignment="1">
      <alignment horizontal="left" vertical="top" wrapText="1"/>
    </xf>
    <xf numFmtId="0" fontId="2" fillId="0" borderId="1" xfId="0" applyFont="1" applyBorder="1" applyAlignment="1">
      <alignment horizontal="left" wrapText="1"/>
    </xf>
    <xf numFmtId="0" fontId="1" fillId="0" borderId="1" xfId="0" applyFont="1" applyBorder="1" applyAlignment="1">
      <alignment horizontal="justify" wrapText="1"/>
    </xf>
    <xf numFmtId="0" fontId="1" fillId="0" borderId="1" xfId="0" applyFont="1" applyBorder="1" applyAlignment="1">
      <alignment horizontal="justify" vertical="justify" wrapText="1"/>
    </xf>
    <xf numFmtId="0" fontId="2" fillId="0" borderId="1" xfId="0" applyFont="1" applyBorder="1" applyAlignment="1">
      <alignment horizontal="justify" wrapText="1"/>
    </xf>
    <xf numFmtId="0" fontId="2" fillId="0" borderId="2" xfId="0" applyFont="1" applyBorder="1" applyAlignment="1">
      <alignment horizontal="left" wrapText="1"/>
    </xf>
    <xf numFmtId="0" fontId="0" fillId="0" borderId="0" xfId="0" applyAlignment="1">
      <alignment wrapText="1"/>
    </xf>
    <xf numFmtId="0" fontId="0" fillId="0" borderId="0" xfId="0" applyAlignment="1">
      <alignment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1" fillId="0" borderId="1" xfId="0" applyFont="1" applyBorder="1" applyAlignment="1">
      <alignment horizontal="center" vertical="center"/>
    </xf>
    <xf numFmtId="0" fontId="1" fillId="0" borderId="0" xfId="0" applyFont="1" applyAlignment="1">
      <alignment horizontal="center" vertical="center"/>
    </xf>
    <xf numFmtId="3" fontId="1" fillId="0" borderId="1" xfId="0" applyNumberFormat="1" applyFont="1" applyBorder="1" applyAlignment="1">
      <alignment horizontal="center" vertical="center"/>
    </xf>
    <xf numFmtId="4" fontId="1" fillId="0" borderId="0" xfId="0" applyNumberFormat="1" applyFont="1" applyAlignment="1">
      <alignment horizontal="center" vertical="center"/>
    </xf>
    <xf numFmtId="4" fontId="1" fillId="0" borderId="1" xfId="0" applyNumberFormat="1" applyFont="1" applyBorder="1" applyAlignment="1">
      <alignment horizontal="center" vertical="center"/>
    </xf>
    <xf numFmtId="4" fontId="2" fillId="0" borderId="1" xfId="0" applyNumberFormat="1" applyFont="1" applyBorder="1" applyAlignment="1">
      <alignment horizontal="center" vertical="center"/>
    </xf>
    <xf numFmtId="3" fontId="2" fillId="0" borderId="1" xfId="0" applyNumberFormat="1" applyFont="1" applyBorder="1" applyAlignment="1">
      <alignment horizontal="center" vertical="center"/>
    </xf>
    <xf numFmtId="0" fontId="0" fillId="0" borderId="0" xfId="0" applyAlignment="1">
      <alignment horizontal="center" vertical="center"/>
    </xf>
    <xf numFmtId="0" fontId="4" fillId="0" borderId="0" xfId="0" applyFont="1"/>
    <xf numFmtId="4" fontId="0" fillId="0" borderId="0" xfId="0" applyNumberFormat="1" applyAlignment="1">
      <alignment horizontal="center" vertical="center"/>
    </xf>
    <xf numFmtId="4" fontId="0" fillId="0" borderId="0" xfId="0" applyNumberFormat="1"/>
    <xf numFmtId="0" fontId="5" fillId="0" borderId="0" xfId="0" applyFont="1"/>
    <xf numFmtId="0" fontId="5" fillId="0" borderId="0" xfId="0" applyFont="1" applyAlignment="1">
      <alignment horizontal="left" vertical="center" wrapText="1"/>
    </xf>
    <xf numFmtId="0" fontId="1" fillId="0" borderId="0" xfId="0" applyFont="1" applyAlignment="1">
      <alignment horizontal="center"/>
    </xf>
    <xf numFmtId="0" fontId="1" fillId="0" borderId="1" xfId="0" applyFont="1" applyBorder="1" applyAlignment="1">
      <alignment horizontal="center"/>
    </xf>
    <xf numFmtId="0" fontId="1" fillId="0" borderId="1" xfId="0" quotePrefix="1" applyFont="1" applyBorder="1" applyAlignment="1">
      <alignment horizontal="center"/>
    </xf>
    <xf numFmtId="0" fontId="2" fillId="0" borderId="1" xfId="0" applyFont="1" applyBorder="1" applyAlignment="1">
      <alignment horizontal="center"/>
    </xf>
    <xf numFmtId="0" fontId="5" fillId="0" borderId="0" xfId="0" applyFont="1" applyAlignment="1">
      <alignment horizontal="center"/>
    </xf>
    <xf numFmtId="0" fontId="0" fillId="0" borderId="0" xfId="0" applyAlignment="1">
      <alignment horizontal="center"/>
    </xf>
    <xf numFmtId="0" fontId="6" fillId="0" borderId="1" xfId="0" applyFont="1" applyBorder="1" applyAlignment="1">
      <alignment horizontal="center" vertical="center"/>
    </xf>
    <xf numFmtId="0" fontId="7" fillId="0" borderId="1" xfId="0" applyFont="1" applyBorder="1" applyAlignment="1">
      <alignment horizontal="center" vertical="center"/>
    </xf>
    <xf numFmtId="0" fontId="0" fillId="0" borderId="7" xfId="0" applyBorder="1" applyAlignment="1">
      <alignment horizontal="center"/>
    </xf>
    <xf numFmtId="0" fontId="0" fillId="0" borderId="7" xfId="0" applyBorder="1" applyAlignment="1">
      <alignment wrapText="1"/>
    </xf>
    <xf numFmtId="0" fontId="7" fillId="0" borderId="7" xfId="0" applyFont="1" applyBorder="1" applyAlignment="1">
      <alignment horizontal="center" vertical="center"/>
    </xf>
    <xf numFmtId="4" fontId="1" fillId="0" borderId="7" xfId="0" applyNumberFormat="1" applyFont="1" applyBorder="1" applyAlignment="1">
      <alignment horizontal="center" vertical="center"/>
    </xf>
    <xf numFmtId="0" fontId="5" fillId="0" borderId="7" xfId="0" applyFont="1" applyBorder="1" applyAlignment="1">
      <alignment horizontal="center"/>
    </xf>
    <xf numFmtId="2" fontId="5" fillId="0" borderId="7" xfId="1" applyNumberFormat="1" applyFont="1" applyBorder="1" applyAlignment="1">
      <alignment horizontal="center"/>
    </xf>
    <xf numFmtId="0" fontId="9" fillId="0" borderId="7" xfId="0" applyFont="1" applyBorder="1" applyAlignment="1">
      <alignment wrapText="1"/>
    </xf>
    <xf numFmtId="0" fontId="1" fillId="0" borderId="7" xfId="0" applyFont="1" applyBorder="1" applyAlignment="1">
      <alignment horizontal="left" vertical="justify" wrapText="1"/>
    </xf>
    <xf numFmtId="0" fontId="0" fillId="0" borderId="7" xfId="0" applyBorder="1" applyAlignment="1">
      <alignment horizontal="center" vertical="center"/>
    </xf>
    <xf numFmtId="0" fontId="1" fillId="0" borderId="7" xfId="0" applyFont="1" applyBorder="1" applyAlignment="1">
      <alignment horizontal="center" vertical="center"/>
    </xf>
    <xf numFmtId="0" fontId="1" fillId="0" borderId="7" xfId="0" applyFont="1" applyBorder="1" applyAlignment="1">
      <alignment horizontal="justify" wrapText="1"/>
    </xf>
    <xf numFmtId="0" fontId="0" fillId="0" borderId="7" xfId="0" applyBorder="1"/>
    <xf numFmtId="0" fontId="3" fillId="0" borderId="7" xfId="0" applyFont="1" applyBorder="1" applyAlignment="1">
      <alignment horizontal="justify" vertical="justify" wrapText="1"/>
    </xf>
    <xf numFmtId="49" fontId="1" fillId="0" borderId="7" xfId="0" applyNumberFormat="1" applyFont="1" applyBorder="1" applyAlignment="1">
      <alignment horizontal="justify" vertical="top" wrapText="1"/>
    </xf>
    <xf numFmtId="0" fontId="1" fillId="0" borderId="9" xfId="0" applyFont="1" applyBorder="1" applyAlignment="1">
      <alignment horizontal="center" vertical="center"/>
    </xf>
    <xf numFmtId="0" fontId="2" fillId="0" borderId="10" xfId="0" applyFont="1" applyBorder="1" applyAlignment="1">
      <alignment wrapText="1"/>
    </xf>
    <xf numFmtId="0" fontId="1" fillId="0" borderId="11" xfId="0" applyFont="1" applyBorder="1" applyAlignment="1">
      <alignment horizontal="center" vertical="center"/>
    </xf>
    <xf numFmtId="4" fontId="1" fillId="0" borderId="11" xfId="0" applyNumberFormat="1" applyFont="1" applyBorder="1" applyAlignment="1">
      <alignment horizontal="center" vertical="center"/>
    </xf>
    <xf numFmtId="4" fontId="2" fillId="0" borderId="12" xfId="0" applyNumberFormat="1" applyFont="1" applyBorder="1" applyAlignment="1">
      <alignment horizontal="center" vertical="center"/>
    </xf>
    <xf numFmtId="0" fontId="2" fillId="0" borderId="13" xfId="0" applyFont="1" applyBorder="1" applyAlignment="1">
      <alignment wrapText="1"/>
    </xf>
    <xf numFmtId="0" fontId="1" fillId="0" borderId="8" xfId="0" applyFont="1" applyBorder="1" applyAlignment="1">
      <alignment horizontal="center" vertical="center"/>
    </xf>
    <xf numFmtId="4" fontId="1" fillId="0" borderId="8" xfId="0" applyNumberFormat="1" applyFont="1" applyBorder="1" applyAlignment="1">
      <alignment horizontal="center" vertical="center"/>
    </xf>
    <xf numFmtId="4" fontId="2" fillId="0" borderId="14" xfId="0" applyNumberFormat="1" applyFont="1" applyBorder="1" applyAlignment="1">
      <alignment horizontal="center" vertical="center"/>
    </xf>
    <xf numFmtId="0" fontId="1" fillId="0" borderId="5" xfId="0" applyFont="1" applyBorder="1" applyAlignment="1">
      <alignment horizontal="center"/>
    </xf>
    <xf numFmtId="0" fontId="1" fillId="0" borderId="15" xfId="0" applyFont="1" applyBorder="1" applyAlignment="1">
      <alignment horizontal="justify" vertical="center" wrapText="1"/>
    </xf>
    <xf numFmtId="3" fontId="1" fillId="0" borderId="15" xfId="0" applyNumberFormat="1" applyFont="1" applyBorder="1" applyAlignment="1">
      <alignment horizontal="center" vertical="center"/>
    </xf>
    <xf numFmtId="4" fontId="1" fillId="0" borderId="6" xfId="0" applyNumberFormat="1" applyFont="1" applyBorder="1" applyAlignment="1">
      <alignment horizontal="center" vertical="center"/>
    </xf>
    <xf numFmtId="0" fontId="1" fillId="0" borderId="16" xfId="0" applyFont="1" applyBorder="1" applyAlignment="1">
      <alignment horizontal="center"/>
    </xf>
    <xf numFmtId="4" fontId="1" fillId="0" borderId="17" xfId="0" applyNumberFormat="1" applyFont="1" applyBorder="1" applyAlignment="1">
      <alignment horizontal="center" vertical="center"/>
    </xf>
    <xf numFmtId="0" fontId="2" fillId="0" borderId="18" xfId="0" applyFont="1" applyBorder="1" applyAlignment="1">
      <alignment horizontal="center"/>
    </xf>
    <xf numFmtId="4" fontId="2" fillId="0" borderId="17" xfId="0" applyNumberFormat="1" applyFont="1" applyBorder="1" applyAlignment="1">
      <alignment horizontal="center" vertical="center"/>
    </xf>
    <xf numFmtId="0" fontId="2" fillId="0" borderId="13" xfId="0" applyFont="1" applyBorder="1" applyAlignment="1">
      <alignment horizontal="center"/>
    </xf>
    <xf numFmtId="0" fontId="1" fillId="0" borderId="19" xfId="0" applyFont="1" applyBorder="1" applyAlignment="1">
      <alignment horizontal="center" vertical="center"/>
    </xf>
    <xf numFmtId="0" fontId="1" fillId="0" borderId="19" xfId="0" applyFont="1" applyBorder="1" applyAlignment="1">
      <alignment horizontal="justify" vertical="center" wrapText="1"/>
    </xf>
    <xf numFmtId="0" fontId="7" fillId="0" borderId="19" xfId="0" applyFont="1" applyBorder="1" applyAlignment="1">
      <alignment horizontal="center" vertical="center"/>
    </xf>
    <xf numFmtId="4" fontId="1" fillId="0" borderId="19" xfId="0" applyNumberFormat="1" applyFont="1" applyBorder="1" applyAlignment="1">
      <alignment horizontal="center" vertical="center"/>
    </xf>
    <xf numFmtId="0" fontId="2" fillId="0" borderId="0" xfId="0" applyFont="1" applyAlignment="1">
      <alignment horizontal="left" wrapText="1"/>
    </xf>
    <xf numFmtId="0" fontId="2" fillId="0" borderId="18" xfId="0" applyFont="1" applyBorder="1" applyAlignment="1">
      <alignment wrapText="1"/>
    </xf>
    <xf numFmtId="4" fontId="2" fillId="0" borderId="20" xfId="0" applyNumberFormat="1" applyFont="1" applyBorder="1" applyAlignment="1">
      <alignment horizontal="center" vertical="center"/>
    </xf>
    <xf numFmtId="0" fontId="2" fillId="2" borderId="0" xfId="0" applyFont="1" applyFill="1" applyAlignment="1">
      <alignment horizontal="center" vertical="center"/>
    </xf>
  </cellXfs>
  <cellStyles count="2">
    <cellStyle name="Moneda" xfId="1" builtinId="4"/>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89"/>
  <sheetViews>
    <sheetView workbookViewId="0">
      <selection activeCell="F89" sqref="A1:F89"/>
    </sheetView>
  </sheetViews>
  <sheetFormatPr defaultColWidth="9.140625" defaultRowHeight="14.45"/>
  <cols>
    <col min="1" max="1" width="9.140625" style="34"/>
    <col min="3" max="3" width="99" style="12" customWidth="1"/>
    <col min="4" max="4" width="11" style="23" customWidth="1"/>
    <col min="5" max="6" width="9.140625" style="23"/>
    <col min="9" max="9" width="12" bestFit="1" customWidth="1"/>
  </cols>
  <sheetData>
    <row r="1" spans="1:6" ht="27.75" customHeight="1">
      <c r="A1" s="76" t="s">
        <v>0</v>
      </c>
      <c r="B1" s="76"/>
      <c r="C1" s="76"/>
      <c r="D1" s="76"/>
      <c r="E1" s="76"/>
      <c r="F1" s="76"/>
    </row>
    <row r="2" spans="1:6" ht="27" customHeight="1">
      <c r="A2" s="14" t="s">
        <v>1</v>
      </c>
      <c r="B2" s="15" t="s">
        <v>2</v>
      </c>
      <c r="C2" s="14" t="s">
        <v>3</v>
      </c>
      <c r="D2" s="14" t="s">
        <v>4</v>
      </c>
      <c r="E2" s="15" t="s">
        <v>5</v>
      </c>
      <c r="F2" s="14" t="s">
        <v>6</v>
      </c>
    </row>
    <row r="3" spans="1:6" ht="18" customHeight="1">
      <c r="A3" s="29"/>
      <c r="B3" s="2"/>
      <c r="C3" s="5"/>
      <c r="D3" s="35"/>
      <c r="E3" s="17"/>
      <c r="F3" s="16"/>
    </row>
    <row r="4" spans="1:6" ht="16.5" customHeight="1">
      <c r="A4" s="30"/>
      <c r="C4" s="6" t="s">
        <v>7</v>
      </c>
      <c r="D4" s="35"/>
      <c r="E4" s="19"/>
      <c r="F4" s="20"/>
    </row>
    <row r="5" spans="1:6" ht="12" customHeight="1">
      <c r="A5" s="30"/>
      <c r="B5" s="1"/>
      <c r="C5" s="7"/>
      <c r="D5" s="35"/>
      <c r="E5" s="19"/>
      <c r="F5" s="20"/>
    </row>
    <row r="6" spans="1:6" ht="24" customHeight="1">
      <c r="A6" s="37">
        <v>1</v>
      </c>
      <c r="B6" s="37" t="s">
        <v>2</v>
      </c>
      <c r="C6" s="38" t="s">
        <v>8</v>
      </c>
      <c r="D6" s="39">
        <v>6</v>
      </c>
      <c r="E6" s="42">
        <v>62.400000000000006</v>
      </c>
      <c r="F6" s="40">
        <f t="shared" ref="F6:F59" si="0">+E6*D6</f>
        <v>374.40000000000003</v>
      </c>
    </row>
    <row r="7" spans="1:6" ht="23.25" customHeight="1">
      <c r="A7" s="37">
        <f>A6+1</f>
        <v>2</v>
      </c>
      <c r="B7" s="37" t="s">
        <v>2</v>
      </c>
      <c r="C7" s="38" t="s">
        <v>9</v>
      </c>
      <c r="D7" s="39">
        <v>3</v>
      </c>
      <c r="E7" s="42">
        <v>41.6</v>
      </c>
      <c r="F7" s="40">
        <f t="shared" si="0"/>
        <v>124.80000000000001</v>
      </c>
    </row>
    <row r="8" spans="1:6" ht="33.75" customHeight="1">
      <c r="A8" s="37">
        <f t="shared" ref="A8:A23" si="1">A7+1</f>
        <v>3</v>
      </c>
      <c r="B8" s="37" t="s">
        <v>2</v>
      </c>
      <c r="C8" s="38" t="s">
        <v>10</v>
      </c>
      <c r="D8" s="39">
        <v>3</v>
      </c>
      <c r="E8" s="42">
        <v>41.6</v>
      </c>
      <c r="F8" s="40">
        <f t="shared" si="0"/>
        <v>124.80000000000001</v>
      </c>
    </row>
    <row r="9" spans="1:6" ht="29.25" customHeight="1">
      <c r="A9" s="37">
        <f t="shared" si="1"/>
        <v>4</v>
      </c>
      <c r="B9" s="37" t="s">
        <v>2</v>
      </c>
      <c r="C9" s="38" t="s">
        <v>11</v>
      </c>
      <c r="D9" s="39">
        <v>3</v>
      </c>
      <c r="E9" s="42">
        <v>27.3</v>
      </c>
      <c r="F9" s="40">
        <f t="shared" si="0"/>
        <v>81.900000000000006</v>
      </c>
    </row>
    <row r="10" spans="1:6" ht="33.75" customHeight="1">
      <c r="A10" s="37">
        <f t="shared" si="1"/>
        <v>5</v>
      </c>
      <c r="B10" s="37" t="s">
        <v>2</v>
      </c>
      <c r="C10" s="38" t="s">
        <v>12</v>
      </c>
      <c r="D10" s="39">
        <v>3</v>
      </c>
      <c r="E10" s="42">
        <v>41.6</v>
      </c>
      <c r="F10" s="40">
        <f t="shared" si="0"/>
        <v>124.80000000000001</v>
      </c>
    </row>
    <row r="11" spans="1:6" ht="26.25" customHeight="1">
      <c r="A11" s="37">
        <f t="shared" si="1"/>
        <v>6</v>
      </c>
      <c r="B11" s="37" t="s">
        <v>2</v>
      </c>
      <c r="C11" s="38" t="s">
        <v>13</v>
      </c>
      <c r="D11" s="39">
        <v>6</v>
      </c>
      <c r="E11" s="42">
        <v>81.900000000000006</v>
      </c>
      <c r="F11" s="40">
        <f t="shared" si="0"/>
        <v>491.40000000000003</v>
      </c>
    </row>
    <row r="12" spans="1:6" ht="44.25" customHeight="1">
      <c r="A12" s="37">
        <f t="shared" si="1"/>
        <v>7</v>
      </c>
      <c r="B12" s="37" t="s">
        <v>2</v>
      </c>
      <c r="C12" s="38" t="s">
        <v>14</v>
      </c>
      <c r="D12" s="39">
        <v>80</v>
      </c>
      <c r="E12" s="42">
        <v>18.2</v>
      </c>
      <c r="F12" s="40">
        <f t="shared" si="0"/>
        <v>1456</v>
      </c>
    </row>
    <row r="13" spans="1:6" ht="25.5" customHeight="1">
      <c r="A13" s="37">
        <f t="shared" si="1"/>
        <v>8</v>
      </c>
      <c r="B13" s="37" t="s">
        <v>2</v>
      </c>
      <c r="C13" s="38" t="s">
        <v>15</v>
      </c>
      <c r="D13" s="39">
        <v>2</v>
      </c>
      <c r="E13" s="42">
        <v>512.20000000000005</v>
      </c>
      <c r="F13" s="40">
        <f t="shared" si="0"/>
        <v>1024.4000000000001</v>
      </c>
    </row>
    <row r="14" spans="1:6" ht="30.75" customHeight="1">
      <c r="A14" s="37">
        <f t="shared" si="1"/>
        <v>9</v>
      </c>
      <c r="B14" s="37" t="s">
        <v>2</v>
      </c>
      <c r="C14" s="38" t="s">
        <v>16</v>
      </c>
      <c r="D14" s="39">
        <v>2</v>
      </c>
      <c r="E14" s="42">
        <v>308.10000000000002</v>
      </c>
      <c r="F14" s="40">
        <f t="shared" si="0"/>
        <v>616.20000000000005</v>
      </c>
    </row>
    <row r="15" spans="1:6" ht="44.25" customHeight="1">
      <c r="A15" s="37">
        <f>A14+1</f>
        <v>10</v>
      </c>
      <c r="B15" s="37" t="s">
        <v>2</v>
      </c>
      <c r="C15" s="38" t="s">
        <v>17</v>
      </c>
      <c r="D15" s="39">
        <v>4</v>
      </c>
      <c r="E15" s="42">
        <v>451.1</v>
      </c>
      <c r="F15" s="40">
        <f t="shared" si="0"/>
        <v>1804.4</v>
      </c>
    </row>
    <row r="16" spans="1:6" ht="28.9">
      <c r="A16" s="37">
        <f t="shared" si="1"/>
        <v>11</v>
      </c>
      <c r="B16" s="37" t="s">
        <v>2</v>
      </c>
      <c r="C16" s="38" t="s">
        <v>18</v>
      </c>
      <c r="D16" s="39">
        <v>80</v>
      </c>
      <c r="E16" s="42">
        <v>109.2</v>
      </c>
      <c r="F16" s="40">
        <f t="shared" si="0"/>
        <v>8736</v>
      </c>
    </row>
    <row r="17" spans="1:10" ht="28.9">
      <c r="A17" s="37">
        <f t="shared" si="1"/>
        <v>12</v>
      </c>
      <c r="B17" s="37" t="s">
        <v>2</v>
      </c>
      <c r="C17" s="38" t="s">
        <v>19</v>
      </c>
      <c r="D17" s="39">
        <v>6</v>
      </c>
      <c r="E17" s="42">
        <v>205.4</v>
      </c>
      <c r="F17" s="40">
        <f t="shared" si="0"/>
        <v>1232.4000000000001</v>
      </c>
    </row>
    <row r="18" spans="1:10" ht="28.9">
      <c r="A18" s="37">
        <f t="shared" si="1"/>
        <v>13</v>
      </c>
      <c r="B18" s="37" t="s">
        <v>2</v>
      </c>
      <c r="C18" s="38" t="s">
        <v>20</v>
      </c>
      <c r="D18" s="39">
        <v>4</v>
      </c>
      <c r="E18" s="42">
        <v>341.90000000000003</v>
      </c>
      <c r="F18" s="40">
        <f t="shared" si="0"/>
        <v>1367.6000000000001</v>
      </c>
    </row>
    <row r="19" spans="1:10">
      <c r="A19" s="37">
        <f t="shared" si="1"/>
        <v>14</v>
      </c>
      <c r="B19" s="37" t="s">
        <v>2</v>
      </c>
      <c r="C19" s="38" t="s">
        <v>21</v>
      </c>
      <c r="D19" s="39">
        <v>5</v>
      </c>
      <c r="E19" s="42">
        <v>62.400000000000006</v>
      </c>
      <c r="F19" s="40">
        <f t="shared" si="0"/>
        <v>312</v>
      </c>
    </row>
    <row r="20" spans="1:10">
      <c r="A20" s="37">
        <f t="shared" si="1"/>
        <v>15</v>
      </c>
      <c r="B20" s="37" t="s">
        <v>2</v>
      </c>
      <c r="C20" s="38" t="s">
        <v>22</v>
      </c>
      <c r="D20" s="39">
        <v>5</v>
      </c>
      <c r="E20" s="42">
        <v>27.3</v>
      </c>
      <c r="F20" s="40">
        <f t="shared" si="0"/>
        <v>136.5</v>
      </c>
    </row>
    <row r="21" spans="1:10">
      <c r="A21" s="37">
        <f t="shared" si="1"/>
        <v>16</v>
      </c>
      <c r="B21" s="37" t="s">
        <v>2</v>
      </c>
      <c r="C21" s="38" t="s">
        <v>23</v>
      </c>
      <c r="D21" s="39">
        <v>5</v>
      </c>
      <c r="E21" s="42">
        <v>81.900000000000006</v>
      </c>
      <c r="F21" s="40">
        <f t="shared" si="0"/>
        <v>409.5</v>
      </c>
    </row>
    <row r="22" spans="1:10" ht="28.9">
      <c r="A22" s="37">
        <f t="shared" si="1"/>
        <v>17</v>
      </c>
      <c r="B22" s="37" t="s">
        <v>2</v>
      </c>
      <c r="C22" s="38" t="s">
        <v>24</v>
      </c>
      <c r="D22" s="39">
        <v>2</v>
      </c>
      <c r="E22" s="42">
        <v>751.4</v>
      </c>
      <c r="F22" s="40">
        <f t="shared" si="0"/>
        <v>1502.8</v>
      </c>
      <c r="J22" s="24"/>
    </row>
    <row r="23" spans="1:10">
      <c r="A23" s="37">
        <f t="shared" si="1"/>
        <v>18</v>
      </c>
      <c r="B23" s="37" t="s">
        <v>2</v>
      </c>
      <c r="C23" s="38" t="s">
        <v>25</v>
      </c>
      <c r="D23" s="39">
        <v>4</v>
      </c>
      <c r="E23" s="42">
        <v>260</v>
      </c>
      <c r="F23" s="40">
        <f t="shared" si="0"/>
        <v>1040</v>
      </c>
      <c r="J23" s="24"/>
    </row>
    <row r="24" spans="1:10" ht="28.9">
      <c r="A24" s="37">
        <f>A23+1</f>
        <v>19</v>
      </c>
      <c r="B24" s="37" t="s">
        <v>2</v>
      </c>
      <c r="C24" s="38" t="s">
        <v>26</v>
      </c>
      <c r="D24" s="39">
        <v>8</v>
      </c>
      <c r="E24" s="42">
        <v>364.62400000000002</v>
      </c>
      <c r="F24" s="40">
        <f t="shared" si="0"/>
        <v>2916.9920000000002</v>
      </c>
      <c r="J24" s="24"/>
    </row>
    <row r="25" spans="1:10">
      <c r="A25" s="37">
        <f t="shared" ref="A25:A59" si="2">A24+1</f>
        <v>20</v>
      </c>
      <c r="B25" s="37" t="s">
        <v>2</v>
      </c>
      <c r="C25" s="38" t="s">
        <v>27</v>
      </c>
      <c r="D25" s="39">
        <v>8</v>
      </c>
      <c r="E25" s="42">
        <v>80.015000000000001</v>
      </c>
      <c r="F25" s="40">
        <f>+E25*D25</f>
        <v>640.12</v>
      </c>
      <c r="J25" s="24"/>
    </row>
    <row r="26" spans="1:10">
      <c r="A26" s="37">
        <f t="shared" si="2"/>
        <v>21</v>
      </c>
      <c r="B26" s="37" t="s">
        <v>2</v>
      </c>
      <c r="C26" s="38" t="s">
        <v>28</v>
      </c>
      <c r="D26" s="39">
        <v>8</v>
      </c>
      <c r="E26" s="42">
        <v>144.93700000000001</v>
      </c>
      <c r="F26" s="40">
        <f t="shared" si="0"/>
        <v>1159.4960000000001</v>
      </c>
      <c r="J26" s="24"/>
    </row>
    <row r="27" spans="1:10" ht="28.9">
      <c r="A27" s="37">
        <f t="shared" si="2"/>
        <v>22</v>
      </c>
      <c r="B27" s="37" t="s">
        <v>2</v>
      </c>
      <c r="C27" s="38" t="s">
        <v>29</v>
      </c>
      <c r="D27" s="39">
        <v>5</v>
      </c>
      <c r="E27" s="42">
        <v>149.94200000000001</v>
      </c>
      <c r="F27" s="40">
        <f t="shared" si="0"/>
        <v>749.71</v>
      </c>
      <c r="J27" s="24"/>
    </row>
    <row r="28" spans="1:10" ht="28.9">
      <c r="A28" s="37">
        <f t="shared" si="2"/>
        <v>23</v>
      </c>
      <c r="B28" s="37" t="s">
        <v>2</v>
      </c>
      <c r="C28" s="38" t="s">
        <v>30</v>
      </c>
      <c r="D28" s="39">
        <v>6</v>
      </c>
      <c r="E28" s="42">
        <v>85.8</v>
      </c>
      <c r="F28" s="40">
        <f t="shared" si="0"/>
        <v>514.79999999999995</v>
      </c>
      <c r="J28" s="24"/>
    </row>
    <row r="29" spans="1:10">
      <c r="A29" s="37">
        <f t="shared" si="2"/>
        <v>24</v>
      </c>
      <c r="B29" s="37" t="s">
        <v>2</v>
      </c>
      <c r="C29" s="38" t="s">
        <v>31</v>
      </c>
      <c r="D29" s="39">
        <v>5</v>
      </c>
      <c r="E29" s="42">
        <v>83.031000000000006</v>
      </c>
      <c r="F29" s="40">
        <f t="shared" si="0"/>
        <v>415.15500000000003</v>
      </c>
      <c r="J29" s="24"/>
    </row>
    <row r="30" spans="1:10">
      <c r="A30" s="37">
        <f t="shared" si="2"/>
        <v>25</v>
      </c>
      <c r="B30" s="37" t="s">
        <v>2</v>
      </c>
      <c r="C30" s="38" t="s">
        <v>32</v>
      </c>
      <c r="D30" s="39">
        <v>4</v>
      </c>
      <c r="E30" s="42">
        <v>312</v>
      </c>
      <c r="F30" s="40">
        <f t="shared" si="0"/>
        <v>1248</v>
      </c>
      <c r="J30" s="24"/>
    </row>
    <row r="31" spans="1:10" ht="28.9">
      <c r="A31" s="37">
        <f t="shared" si="2"/>
        <v>26</v>
      </c>
      <c r="B31" s="37" t="s">
        <v>2</v>
      </c>
      <c r="C31" s="38" t="s">
        <v>33</v>
      </c>
      <c r="D31" s="39">
        <v>5</v>
      </c>
      <c r="E31" s="42">
        <v>130</v>
      </c>
      <c r="F31" s="40">
        <f t="shared" si="0"/>
        <v>650</v>
      </c>
      <c r="J31" s="24"/>
    </row>
    <row r="32" spans="1:10">
      <c r="A32" s="37">
        <f t="shared" si="2"/>
        <v>27</v>
      </c>
      <c r="B32" s="37" t="s">
        <v>2</v>
      </c>
      <c r="C32" s="38" t="s">
        <v>34</v>
      </c>
      <c r="D32" s="39">
        <v>3</v>
      </c>
      <c r="E32" s="42">
        <v>61.412000000000006</v>
      </c>
      <c r="F32" s="40">
        <f>+E32*D32</f>
        <v>184.23600000000002</v>
      </c>
      <c r="J32" s="24"/>
    </row>
    <row r="33" spans="1:10" ht="28.9">
      <c r="A33" s="37">
        <f t="shared" si="2"/>
        <v>28</v>
      </c>
      <c r="B33" s="37" t="s">
        <v>2</v>
      </c>
      <c r="C33" s="38" t="s">
        <v>35</v>
      </c>
      <c r="D33" s="39">
        <v>80</v>
      </c>
      <c r="E33" s="42">
        <v>25.661999999999999</v>
      </c>
      <c r="F33" s="40">
        <f t="shared" si="0"/>
        <v>2052.96</v>
      </c>
      <c r="J33" s="24"/>
    </row>
    <row r="34" spans="1:10">
      <c r="A34" s="37">
        <f t="shared" si="2"/>
        <v>29</v>
      </c>
      <c r="B34" s="37" t="s">
        <v>2</v>
      </c>
      <c r="C34" s="38" t="s">
        <v>36</v>
      </c>
      <c r="D34" s="39">
        <v>3</v>
      </c>
      <c r="E34" s="42">
        <v>84.5</v>
      </c>
      <c r="F34" s="40">
        <f t="shared" si="0"/>
        <v>253.5</v>
      </c>
      <c r="J34" s="24"/>
    </row>
    <row r="35" spans="1:10" ht="27.6" customHeight="1">
      <c r="A35" s="37">
        <f t="shared" si="2"/>
        <v>30</v>
      </c>
      <c r="B35" s="37" t="s">
        <v>2</v>
      </c>
      <c r="C35" s="38" t="s">
        <v>37</v>
      </c>
      <c r="D35" s="39">
        <v>1</v>
      </c>
      <c r="E35" s="42">
        <v>1064.8300000000002</v>
      </c>
      <c r="F35" s="40">
        <f t="shared" si="0"/>
        <v>1064.8300000000002</v>
      </c>
      <c r="J35" s="24"/>
    </row>
    <row r="36" spans="1:10" ht="43.15">
      <c r="A36" s="37">
        <f t="shared" si="2"/>
        <v>31</v>
      </c>
      <c r="B36" s="37" t="s">
        <v>2</v>
      </c>
      <c r="C36" s="38" t="s">
        <v>38</v>
      </c>
      <c r="D36" s="39">
        <v>3</v>
      </c>
      <c r="E36" s="42">
        <v>143</v>
      </c>
      <c r="F36" s="40">
        <f t="shared" si="0"/>
        <v>429</v>
      </c>
      <c r="J36" s="24"/>
    </row>
    <row r="37" spans="1:10" ht="57.6">
      <c r="A37" s="45">
        <f t="shared" si="2"/>
        <v>32</v>
      </c>
      <c r="B37" s="37" t="s">
        <v>2</v>
      </c>
      <c r="C37" s="38" t="s">
        <v>39</v>
      </c>
      <c r="D37" s="39">
        <v>2</v>
      </c>
      <c r="E37" s="42">
        <v>442</v>
      </c>
      <c r="F37" s="40">
        <f t="shared" si="0"/>
        <v>884</v>
      </c>
      <c r="J37" s="24"/>
    </row>
    <row r="38" spans="1:10">
      <c r="A38" s="45">
        <f t="shared" si="2"/>
        <v>33</v>
      </c>
      <c r="B38" s="37" t="s">
        <v>2</v>
      </c>
      <c r="C38" s="38" t="s">
        <v>40</v>
      </c>
      <c r="D38" s="41">
        <v>1</v>
      </c>
      <c r="E38" s="42">
        <v>13.468</v>
      </c>
      <c r="F38" s="40">
        <f t="shared" si="0"/>
        <v>13.468</v>
      </c>
      <c r="J38" s="24"/>
    </row>
    <row r="39" spans="1:10">
      <c r="A39" s="45">
        <f t="shared" si="2"/>
        <v>34</v>
      </c>
      <c r="B39" s="37" t="s">
        <v>2</v>
      </c>
      <c r="C39" s="38" t="s">
        <v>41</v>
      </c>
      <c r="D39" s="41">
        <v>1</v>
      </c>
      <c r="E39" s="42">
        <v>72.644000000000005</v>
      </c>
      <c r="F39" s="40">
        <f t="shared" si="0"/>
        <v>72.644000000000005</v>
      </c>
      <c r="J39" s="24"/>
    </row>
    <row r="40" spans="1:10">
      <c r="A40" s="45">
        <f t="shared" si="2"/>
        <v>35</v>
      </c>
      <c r="B40" s="37" t="s">
        <v>2</v>
      </c>
      <c r="C40" s="38" t="s">
        <v>42</v>
      </c>
      <c r="D40" s="41">
        <v>1</v>
      </c>
      <c r="E40" s="42">
        <v>20.241</v>
      </c>
      <c r="F40" s="40">
        <f t="shared" si="0"/>
        <v>20.241</v>
      </c>
      <c r="J40" s="24"/>
    </row>
    <row r="41" spans="1:10">
      <c r="A41" s="45">
        <f t="shared" si="2"/>
        <v>36</v>
      </c>
      <c r="B41" s="37" t="s">
        <v>2</v>
      </c>
      <c r="C41" s="38" t="s">
        <v>43</v>
      </c>
      <c r="D41" s="41">
        <v>1</v>
      </c>
      <c r="E41" s="42">
        <v>87.62</v>
      </c>
      <c r="F41" s="40">
        <f t="shared" si="0"/>
        <v>87.62</v>
      </c>
      <c r="J41" s="24"/>
    </row>
    <row r="42" spans="1:10" ht="28.9">
      <c r="A42" s="45">
        <f t="shared" si="2"/>
        <v>37</v>
      </c>
      <c r="B42" s="37" t="s">
        <v>2</v>
      </c>
      <c r="C42" s="38" t="s">
        <v>44</v>
      </c>
      <c r="D42" s="41">
        <v>1</v>
      </c>
      <c r="E42" s="42">
        <v>357.99400000000003</v>
      </c>
      <c r="F42" s="40">
        <f t="shared" si="0"/>
        <v>357.99400000000003</v>
      </c>
      <c r="J42" s="24"/>
    </row>
    <row r="43" spans="1:10">
      <c r="A43" s="45">
        <f t="shared" si="2"/>
        <v>38</v>
      </c>
      <c r="B43" s="37" t="s">
        <v>2</v>
      </c>
      <c r="C43" s="43" t="s">
        <v>45</v>
      </c>
      <c r="D43" s="41">
        <v>1</v>
      </c>
      <c r="E43" s="42">
        <v>700</v>
      </c>
      <c r="F43" s="40">
        <f t="shared" si="0"/>
        <v>700</v>
      </c>
      <c r="J43" s="24"/>
    </row>
    <row r="44" spans="1:10">
      <c r="A44" s="45">
        <f t="shared" si="2"/>
        <v>39</v>
      </c>
      <c r="B44" s="37" t="s">
        <v>2</v>
      </c>
      <c r="C44" s="43" t="s">
        <v>46</v>
      </c>
      <c r="D44" s="41">
        <v>1</v>
      </c>
      <c r="E44" s="42">
        <v>50</v>
      </c>
      <c r="F44" s="40">
        <f t="shared" si="0"/>
        <v>50</v>
      </c>
      <c r="J44" s="24"/>
    </row>
    <row r="45" spans="1:10">
      <c r="A45" s="45">
        <f t="shared" si="2"/>
        <v>40</v>
      </c>
      <c r="B45" s="37" t="s">
        <v>47</v>
      </c>
      <c r="C45" s="43" t="s">
        <v>48</v>
      </c>
      <c r="D45" s="41">
        <v>10</v>
      </c>
      <c r="E45" s="42">
        <v>55</v>
      </c>
      <c r="F45" s="40">
        <f t="shared" si="0"/>
        <v>550</v>
      </c>
      <c r="J45" s="24"/>
    </row>
    <row r="46" spans="1:10">
      <c r="A46" s="45">
        <f t="shared" si="2"/>
        <v>41</v>
      </c>
      <c r="B46" s="37" t="s">
        <v>47</v>
      </c>
      <c r="C46" s="43" t="s">
        <v>49</v>
      </c>
      <c r="D46" s="41">
        <v>10</v>
      </c>
      <c r="E46" s="42">
        <v>110</v>
      </c>
      <c r="F46" s="40">
        <f t="shared" si="0"/>
        <v>1100</v>
      </c>
      <c r="J46" s="24"/>
    </row>
    <row r="47" spans="1:10">
      <c r="A47" s="45">
        <f t="shared" si="2"/>
        <v>42</v>
      </c>
      <c r="B47" s="37" t="s">
        <v>47</v>
      </c>
      <c r="C47" s="43" t="s">
        <v>50</v>
      </c>
      <c r="D47" s="41">
        <v>10</v>
      </c>
      <c r="E47" s="42">
        <v>70</v>
      </c>
      <c r="F47" s="40">
        <f t="shared" si="0"/>
        <v>700</v>
      </c>
      <c r="J47" s="24"/>
    </row>
    <row r="48" spans="1:10">
      <c r="A48" s="45">
        <f t="shared" si="2"/>
        <v>43</v>
      </c>
      <c r="B48" s="37" t="s">
        <v>2</v>
      </c>
      <c r="C48" s="43" t="s">
        <v>51</v>
      </c>
      <c r="D48" s="41">
        <v>10</v>
      </c>
      <c r="E48" s="42">
        <v>25</v>
      </c>
      <c r="F48" s="40">
        <f t="shared" si="0"/>
        <v>250</v>
      </c>
      <c r="J48" s="24"/>
    </row>
    <row r="49" spans="1:10">
      <c r="A49" s="45">
        <f t="shared" si="2"/>
        <v>44</v>
      </c>
      <c r="B49" s="37" t="s">
        <v>2</v>
      </c>
      <c r="C49" s="43" t="s">
        <v>52</v>
      </c>
      <c r="D49" s="41">
        <v>10</v>
      </c>
      <c r="E49" s="42">
        <v>18</v>
      </c>
      <c r="F49" s="40">
        <f t="shared" si="0"/>
        <v>180</v>
      </c>
      <c r="J49" s="24"/>
    </row>
    <row r="50" spans="1:10" ht="24">
      <c r="A50" s="45">
        <f t="shared" si="2"/>
        <v>45</v>
      </c>
      <c r="B50" s="37" t="s">
        <v>2</v>
      </c>
      <c r="C50" s="43" t="s">
        <v>53</v>
      </c>
      <c r="D50" s="41">
        <v>1</v>
      </c>
      <c r="E50" s="42">
        <v>1200</v>
      </c>
      <c r="F50" s="40">
        <f t="shared" si="0"/>
        <v>1200</v>
      </c>
      <c r="J50" s="24"/>
    </row>
    <row r="51" spans="1:10" ht="24">
      <c r="A51" s="45">
        <f t="shared" si="2"/>
        <v>46</v>
      </c>
      <c r="B51" s="37" t="s">
        <v>2</v>
      </c>
      <c r="C51" s="43" t="s">
        <v>54</v>
      </c>
      <c r="D51" s="41">
        <v>1</v>
      </c>
      <c r="E51" s="42">
        <v>3615</v>
      </c>
      <c r="F51" s="40">
        <f t="shared" si="0"/>
        <v>3615</v>
      </c>
      <c r="J51" s="24"/>
    </row>
    <row r="52" spans="1:10" ht="24">
      <c r="A52" s="45">
        <f t="shared" si="2"/>
        <v>47</v>
      </c>
      <c r="B52" s="37" t="s">
        <v>2</v>
      </c>
      <c r="C52" s="43" t="s">
        <v>55</v>
      </c>
      <c r="D52" s="41">
        <v>1</v>
      </c>
      <c r="E52" s="42">
        <v>168.16</v>
      </c>
      <c r="F52" s="40">
        <f t="shared" si="0"/>
        <v>168.16</v>
      </c>
      <c r="J52" s="24"/>
    </row>
    <row r="53" spans="1:10">
      <c r="A53" s="45">
        <f t="shared" si="2"/>
        <v>48</v>
      </c>
      <c r="B53" s="37" t="s">
        <v>2</v>
      </c>
      <c r="C53" s="43" t="s">
        <v>56</v>
      </c>
      <c r="D53" s="41">
        <v>1</v>
      </c>
      <c r="E53" s="42">
        <v>123.29</v>
      </c>
      <c r="F53" s="40">
        <f t="shared" si="0"/>
        <v>123.29</v>
      </c>
      <c r="J53" s="24"/>
    </row>
    <row r="54" spans="1:10">
      <c r="A54" s="45">
        <f t="shared" si="2"/>
        <v>49</v>
      </c>
      <c r="B54" s="37" t="s">
        <v>2</v>
      </c>
      <c r="C54" s="43" t="s">
        <v>57</v>
      </c>
      <c r="D54" s="41">
        <v>1</v>
      </c>
      <c r="E54" s="42">
        <v>144.91999999999999</v>
      </c>
      <c r="F54" s="40">
        <f t="shared" si="0"/>
        <v>144.91999999999999</v>
      </c>
      <c r="J54" s="24"/>
    </row>
    <row r="55" spans="1:10">
      <c r="A55" s="45">
        <f t="shared" si="2"/>
        <v>50</v>
      </c>
      <c r="B55" s="37" t="s">
        <v>2</v>
      </c>
      <c r="C55" s="43" t="s">
        <v>58</v>
      </c>
      <c r="D55" s="41">
        <v>1</v>
      </c>
      <c r="E55" s="42">
        <v>54.25</v>
      </c>
      <c r="F55" s="40">
        <f t="shared" si="0"/>
        <v>54.25</v>
      </c>
      <c r="J55" s="24"/>
    </row>
    <row r="56" spans="1:10">
      <c r="A56" s="45">
        <f t="shared" si="2"/>
        <v>51</v>
      </c>
      <c r="B56" s="37" t="s">
        <v>2</v>
      </c>
      <c r="C56" s="38" t="s">
        <v>59</v>
      </c>
      <c r="D56" s="41">
        <v>1</v>
      </c>
      <c r="E56" s="42">
        <v>112.78</v>
      </c>
      <c r="F56" s="40">
        <f t="shared" si="0"/>
        <v>112.78</v>
      </c>
      <c r="J56" s="24"/>
    </row>
    <row r="57" spans="1:10">
      <c r="A57" s="45">
        <f t="shared" si="2"/>
        <v>52</v>
      </c>
      <c r="B57" s="37" t="s">
        <v>2</v>
      </c>
      <c r="C57" s="44" t="s">
        <v>60</v>
      </c>
      <c r="D57" s="39">
        <v>1</v>
      </c>
      <c r="E57" s="42">
        <v>145</v>
      </c>
      <c r="F57" s="40">
        <f t="shared" si="0"/>
        <v>145</v>
      </c>
      <c r="J57" s="24"/>
    </row>
    <row r="58" spans="1:10" ht="26.45">
      <c r="A58" s="45">
        <f t="shared" si="2"/>
        <v>53</v>
      </c>
      <c r="B58" s="37" t="s">
        <v>2</v>
      </c>
      <c r="C58" s="44" t="s">
        <v>61</v>
      </c>
      <c r="D58" s="39">
        <v>1</v>
      </c>
      <c r="E58" s="42">
        <v>401.1</v>
      </c>
      <c r="F58" s="40">
        <f t="shared" si="0"/>
        <v>401.1</v>
      </c>
      <c r="J58" s="24"/>
    </row>
    <row r="59" spans="1:10" ht="409.6">
      <c r="A59" s="45">
        <f t="shared" si="2"/>
        <v>54</v>
      </c>
      <c r="B59" s="45" t="s">
        <v>2</v>
      </c>
      <c r="C59" s="44" t="s">
        <v>62</v>
      </c>
      <c r="D59" s="39">
        <v>4</v>
      </c>
      <c r="E59" s="40">
        <v>271</v>
      </c>
      <c r="F59" s="40">
        <f t="shared" si="0"/>
        <v>1084</v>
      </c>
      <c r="J59" s="24"/>
    </row>
    <row r="60" spans="1:10">
      <c r="A60" s="31"/>
      <c r="B60" s="17"/>
      <c r="C60" s="9"/>
      <c r="D60" s="36"/>
      <c r="E60" s="19"/>
      <c r="F60" s="20"/>
      <c r="J60" s="24"/>
    </row>
    <row r="61" spans="1:10">
      <c r="A61" s="31"/>
      <c r="B61" s="17"/>
      <c r="C61" s="10" t="s">
        <v>63</v>
      </c>
      <c r="D61" s="35"/>
      <c r="E61" s="19" t="s">
        <v>64</v>
      </c>
      <c r="F61" s="21">
        <f>SUM(F6:F59)</f>
        <v>45253.165999999997</v>
      </c>
    </row>
    <row r="62" spans="1:10">
      <c r="A62" s="31"/>
      <c r="B62" s="17"/>
      <c r="C62" s="4"/>
      <c r="D62" s="35"/>
      <c r="E62" s="19" t="s">
        <v>64</v>
      </c>
      <c r="F62" s="20"/>
    </row>
    <row r="63" spans="1:10">
      <c r="A63" s="31"/>
      <c r="B63" s="23"/>
      <c r="C63" s="6" t="s">
        <v>65</v>
      </c>
      <c r="D63" s="35"/>
      <c r="E63" s="19" t="s">
        <v>64</v>
      </c>
      <c r="F63" s="20"/>
    </row>
    <row r="64" spans="1:10">
      <c r="A64" s="31"/>
      <c r="B64" s="17"/>
      <c r="C64" s="4"/>
      <c r="D64" s="35"/>
      <c r="E64" s="19" t="s">
        <v>64</v>
      </c>
      <c r="F64" s="20"/>
    </row>
    <row r="65" spans="1:9" ht="30.75" customHeight="1">
      <c r="A65" s="46">
        <f>A59+1</f>
        <v>55</v>
      </c>
      <c r="B65" s="46" t="s">
        <v>2</v>
      </c>
      <c r="C65" s="47" t="s">
        <v>66</v>
      </c>
      <c r="D65" s="39">
        <v>2</v>
      </c>
      <c r="E65" s="48">
        <v>751.4</v>
      </c>
      <c r="F65" s="40">
        <f t="shared" ref="F65:F73" si="3">+E65*D65</f>
        <v>1502.8</v>
      </c>
    </row>
    <row r="66" spans="1:9" ht="66.599999999999994">
      <c r="A66" s="46">
        <f>A65+1</f>
        <v>56</v>
      </c>
      <c r="B66" s="46" t="s">
        <v>2</v>
      </c>
      <c r="C66" s="47" t="s">
        <v>67</v>
      </c>
      <c r="D66" s="39">
        <v>8</v>
      </c>
      <c r="E66" s="48">
        <v>751.4</v>
      </c>
      <c r="F66" s="40">
        <f t="shared" si="3"/>
        <v>6011.2</v>
      </c>
      <c r="I66" s="26"/>
    </row>
    <row r="67" spans="1:9">
      <c r="A67" s="46">
        <f t="shared" ref="A67:A73" si="4">A66+1</f>
        <v>57</v>
      </c>
      <c r="B67" s="46" t="s">
        <v>2</v>
      </c>
      <c r="C67" s="47" t="s">
        <v>68</v>
      </c>
      <c r="D67" s="39">
        <v>15</v>
      </c>
      <c r="E67" s="48">
        <v>68.25</v>
      </c>
      <c r="F67" s="40">
        <f t="shared" si="3"/>
        <v>1023.75</v>
      </c>
    </row>
    <row r="68" spans="1:9" ht="26.45">
      <c r="A68" s="46">
        <f t="shared" si="4"/>
        <v>58</v>
      </c>
      <c r="B68" s="46" t="s">
        <v>2</v>
      </c>
      <c r="C68" s="49" t="s">
        <v>69</v>
      </c>
      <c r="D68" s="39">
        <v>1</v>
      </c>
      <c r="E68" s="48">
        <v>132.01500000000001</v>
      </c>
      <c r="F68" s="40">
        <f t="shared" si="3"/>
        <v>132.01500000000001</v>
      </c>
    </row>
    <row r="69" spans="1:9">
      <c r="A69" s="46">
        <f t="shared" si="4"/>
        <v>59</v>
      </c>
      <c r="B69" s="46" t="s">
        <v>2</v>
      </c>
      <c r="C69" s="49" t="s">
        <v>70</v>
      </c>
      <c r="D69" s="39">
        <v>1</v>
      </c>
      <c r="E69" s="48">
        <v>58.851000000000006</v>
      </c>
      <c r="F69" s="40">
        <f t="shared" si="3"/>
        <v>58.851000000000006</v>
      </c>
    </row>
    <row r="70" spans="1:9">
      <c r="A70" s="46">
        <f t="shared" si="4"/>
        <v>60</v>
      </c>
      <c r="B70" s="46" t="s">
        <v>2</v>
      </c>
      <c r="C70" s="49" t="s">
        <v>71</v>
      </c>
      <c r="D70" s="39">
        <v>1</v>
      </c>
      <c r="E70" s="48">
        <v>144.30000000000001</v>
      </c>
      <c r="F70" s="40">
        <f t="shared" si="3"/>
        <v>144.30000000000001</v>
      </c>
    </row>
    <row r="71" spans="1:9" ht="26.45">
      <c r="A71" s="46">
        <f t="shared" si="4"/>
        <v>61</v>
      </c>
      <c r="B71" s="46" t="s">
        <v>2</v>
      </c>
      <c r="C71" s="49" t="s">
        <v>72</v>
      </c>
      <c r="D71" s="39">
        <v>1</v>
      </c>
      <c r="E71" s="48">
        <v>187.785</v>
      </c>
      <c r="F71" s="40">
        <f t="shared" si="3"/>
        <v>187.785</v>
      </c>
    </row>
    <row r="72" spans="1:9" ht="26.45">
      <c r="A72" s="46">
        <f t="shared" si="4"/>
        <v>62</v>
      </c>
      <c r="B72" s="46" t="s">
        <v>2</v>
      </c>
      <c r="C72" s="50" t="s">
        <v>73</v>
      </c>
      <c r="D72" s="39">
        <v>1</v>
      </c>
      <c r="E72" s="48">
        <v>751.4</v>
      </c>
      <c r="F72" s="40">
        <f t="shared" si="3"/>
        <v>751.4</v>
      </c>
    </row>
    <row r="73" spans="1:9" ht="52.9">
      <c r="A73" s="46">
        <f t="shared" si="4"/>
        <v>63</v>
      </c>
      <c r="B73" s="46" t="s">
        <v>2</v>
      </c>
      <c r="C73" s="50" t="s">
        <v>74</v>
      </c>
      <c r="D73" s="39">
        <v>1</v>
      </c>
      <c r="E73" s="48">
        <v>715</v>
      </c>
      <c r="F73" s="40">
        <f t="shared" si="3"/>
        <v>715</v>
      </c>
    </row>
    <row r="74" spans="1:9">
      <c r="A74" s="30"/>
      <c r="B74" s="17"/>
      <c r="C74" s="3"/>
      <c r="D74" s="35"/>
      <c r="E74" s="19"/>
      <c r="F74" s="20"/>
    </row>
    <row r="75" spans="1:9">
      <c r="A75" s="31"/>
      <c r="B75" s="17"/>
      <c r="C75" s="10" t="s">
        <v>75</v>
      </c>
      <c r="D75" s="35"/>
      <c r="E75" s="19" t="s">
        <v>64</v>
      </c>
      <c r="F75" s="21">
        <f>SUM(F65:F73)</f>
        <v>10527.100999999999</v>
      </c>
    </row>
    <row r="76" spans="1:9">
      <c r="A76" s="31"/>
      <c r="B76" s="17"/>
      <c r="C76" s="10"/>
      <c r="D76" s="35"/>
      <c r="E76" s="19" t="s">
        <v>64</v>
      </c>
      <c r="F76" s="21"/>
    </row>
    <row r="77" spans="1:9">
      <c r="A77" s="32"/>
      <c r="B77" s="23"/>
      <c r="C77" s="6" t="s">
        <v>76</v>
      </c>
      <c r="D77" s="35"/>
      <c r="E77" s="19" t="s">
        <v>64</v>
      </c>
      <c r="F77" s="21"/>
    </row>
    <row r="78" spans="1:9" s="13" customFormat="1">
      <c r="A78" s="32"/>
      <c r="B78" s="17"/>
      <c r="C78" s="10"/>
      <c r="D78" s="35"/>
      <c r="E78" s="19" t="s">
        <v>64</v>
      </c>
      <c r="F78" s="21"/>
    </row>
    <row r="79" spans="1:9" ht="26.45">
      <c r="A79" s="46">
        <f>A73+1</f>
        <v>64</v>
      </c>
      <c r="B79" s="69" t="s">
        <v>2</v>
      </c>
      <c r="C79" s="70" t="s">
        <v>77</v>
      </c>
      <c r="D79" s="71">
        <v>1</v>
      </c>
      <c r="E79" s="72">
        <v>650</v>
      </c>
      <c r="F79" s="72">
        <f t="shared" ref="F79" si="5">+E79*D79</f>
        <v>650</v>
      </c>
    </row>
    <row r="80" spans="1:9">
      <c r="A80" s="60"/>
      <c r="B80" s="53"/>
      <c r="C80" s="61"/>
      <c r="D80" s="62"/>
      <c r="E80" s="54"/>
      <c r="F80" s="63"/>
    </row>
    <row r="81" spans="1:6">
      <c r="A81" s="64"/>
      <c r="B81" s="17"/>
      <c r="C81" s="8"/>
      <c r="D81" s="18"/>
      <c r="E81" s="19" t="s">
        <v>64</v>
      </c>
      <c r="F81" s="65"/>
    </row>
    <row r="82" spans="1:6">
      <c r="A82" s="66"/>
      <c r="B82" s="16"/>
      <c r="C82" s="11" t="s">
        <v>78</v>
      </c>
      <c r="D82" s="22"/>
      <c r="E82" s="19" t="s">
        <v>64</v>
      </c>
      <c r="F82" s="67">
        <f>SUM(F79:F81)</f>
        <v>650</v>
      </c>
    </row>
    <row r="83" spans="1:6">
      <c r="A83" s="68"/>
      <c r="B83" s="51"/>
      <c r="C83" s="73"/>
      <c r="D83" s="21"/>
      <c r="E83" s="20" t="s">
        <v>64</v>
      </c>
      <c r="F83" s="67"/>
    </row>
    <row r="84" spans="1:6">
      <c r="A84" s="29"/>
      <c r="B84" s="23"/>
      <c r="C84" s="52" t="s">
        <v>79</v>
      </c>
      <c r="D84" s="53"/>
      <c r="E84" s="54" t="s">
        <v>64</v>
      </c>
      <c r="F84" s="55">
        <f>F82+F75+F61</f>
        <v>56430.266999999993</v>
      </c>
    </row>
    <row r="85" spans="1:6">
      <c r="A85" s="29"/>
      <c r="B85" s="23"/>
      <c r="C85" s="74" t="s">
        <v>80</v>
      </c>
      <c r="D85" s="17"/>
      <c r="E85" s="19"/>
      <c r="F85" s="75">
        <f>F84*0.21</f>
        <v>11850.356069999998</v>
      </c>
    </row>
    <row r="86" spans="1:6">
      <c r="A86" s="29"/>
      <c r="B86" s="23"/>
      <c r="C86" s="56" t="s">
        <v>81</v>
      </c>
      <c r="D86" s="57"/>
      <c r="E86" s="58"/>
      <c r="F86" s="59">
        <f>F84+F85</f>
        <v>68280.623069999987</v>
      </c>
    </row>
    <row r="88" spans="1:6">
      <c r="A88" s="33" t="s">
        <v>82</v>
      </c>
      <c r="B88" s="27"/>
      <c r="C88" s="28" t="s">
        <v>83</v>
      </c>
      <c r="F88" s="25"/>
    </row>
    <row r="89" spans="1:6" ht="26.45">
      <c r="A89" s="33"/>
      <c r="B89" s="27"/>
      <c r="C89" s="28" t="s">
        <v>84</v>
      </c>
    </row>
  </sheetData>
  <mergeCells count="1">
    <mergeCell ref="A1:F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5C3EE5-8F3B-449E-A4BA-1A41D00B1B9B}">
  <dimension ref="A1:J89"/>
  <sheetViews>
    <sheetView tabSelected="1" workbookViewId="0">
      <selection activeCell="E79" sqref="E79"/>
    </sheetView>
  </sheetViews>
  <sheetFormatPr defaultColWidth="9.140625" defaultRowHeight="15"/>
  <cols>
    <col min="1" max="1" width="9.140625" style="34"/>
    <col min="3" max="3" width="99" style="12" customWidth="1"/>
    <col min="4" max="4" width="11" style="23" customWidth="1"/>
    <col min="5" max="6" width="9.140625" style="23"/>
    <col min="9" max="9" width="12" bestFit="1" customWidth="1"/>
  </cols>
  <sheetData>
    <row r="1" spans="1:6" ht="27.75" customHeight="1">
      <c r="A1" s="76" t="s">
        <v>85</v>
      </c>
      <c r="B1" s="76"/>
      <c r="C1" s="76"/>
      <c r="D1" s="76"/>
      <c r="E1" s="76"/>
      <c r="F1" s="76"/>
    </row>
    <row r="2" spans="1:6" ht="27" customHeight="1">
      <c r="A2" s="14" t="s">
        <v>1</v>
      </c>
      <c r="B2" s="15" t="s">
        <v>2</v>
      </c>
      <c r="C2" s="14" t="s">
        <v>3</v>
      </c>
      <c r="D2" s="14" t="s">
        <v>4</v>
      </c>
      <c r="E2" s="15" t="s">
        <v>5</v>
      </c>
      <c r="F2" s="14" t="s">
        <v>6</v>
      </c>
    </row>
    <row r="3" spans="1:6" ht="18" customHeight="1">
      <c r="A3" s="29"/>
      <c r="B3" s="2"/>
      <c r="C3" s="5"/>
      <c r="D3" s="35"/>
      <c r="E3" s="17"/>
      <c r="F3" s="16"/>
    </row>
    <row r="4" spans="1:6" ht="16.5" customHeight="1">
      <c r="A4" s="30"/>
      <c r="C4" s="6" t="s">
        <v>7</v>
      </c>
      <c r="D4" s="35"/>
      <c r="E4" s="19"/>
      <c r="F4" s="20"/>
    </row>
    <row r="5" spans="1:6" ht="12" customHeight="1">
      <c r="A5" s="30"/>
      <c r="B5" s="1"/>
      <c r="C5" s="7"/>
      <c r="D5" s="35"/>
      <c r="E5" s="19"/>
      <c r="F5" s="20"/>
    </row>
    <row r="6" spans="1:6" ht="24" customHeight="1">
      <c r="A6" s="37">
        <v>1</v>
      </c>
      <c r="B6" s="37" t="s">
        <v>2</v>
      </c>
      <c r="C6" s="38" t="s">
        <v>8</v>
      </c>
      <c r="D6" s="39">
        <v>6</v>
      </c>
      <c r="E6" s="42"/>
      <c r="F6" s="40">
        <f t="shared" ref="F6:F59" si="0">+E6*D6</f>
        <v>0</v>
      </c>
    </row>
    <row r="7" spans="1:6" ht="23.25" customHeight="1">
      <c r="A7" s="37">
        <f>A6+1</f>
        <v>2</v>
      </c>
      <c r="B7" s="37" t="s">
        <v>2</v>
      </c>
      <c r="C7" s="38" t="s">
        <v>9</v>
      </c>
      <c r="D7" s="39">
        <v>3</v>
      </c>
      <c r="E7" s="42"/>
      <c r="F7" s="40">
        <f t="shared" si="0"/>
        <v>0</v>
      </c>
    </row>
    <row r="8" spans="1:6" ht="33.75" customHeight="1">
      <c r="A8" s="37">
        <f t="shared" ref="A8:A23" si="1">A7+1</f>
        <v>3</v>
      </c>
      <c r="B8" s="37" t="s">
        <v>2</v>
      </c>
      <c r="C8" s="38" t="s">
        <v>10</v>
      </c>
      <c r="D8" s="39">
        <v>3</v>
      </c>
      <c r="E8" s="42"/>
      <c r="F8" s="40">
        <f t="shared" si="0"/>
        <v>0</v>
      </c>
    </row>
    <row r="9" spans="1:6" ht="29.25" customHeight="1">
      <c r="A9" s="37">
        <f t="shared" si="1"/>
        <v>4</v>
      </c>
      <c r="B9" s="37" t="s">
        <v>2</v>
      </c>
      <c r="C9" s="38" t="s">
        <v>11</v>
      </c>
      <c r="D9" s="39">
        <v>3</v>
      </c>
      <c r="E9" s="42"/>
      <c r="F9" s="40">
        <f t="shared" si="0"/>
        <v>0</v>
      </c>
    </row>
    <row r="10" spans="1:6" ht="33.75" customHeight="1">
      <c r="A10" s="37">
        <f t="shared" si="1"/>
        <v>5</v>
      </c>
      <c r="B10" s="37" t="s">
        <v>2</v>
      </c>
      <c r="C10" s="38" t="s">
        <v>12</v>
      </c>
      <c r="D10" s="39">
        <v>3</v>
      </c>
      <c r="E10" s="42"/>
      <c r="F10" s="40">
        <f t="shared" si="0"/>
        <v>0</v>
      </c>
    </row>
    <row r="11" spans="1:6" ht="26.25" customHeight="1">
      <c r="A11" s="37">
        <f t="shared" si="1"/>
        <v>6</v>
      </c>
      <c r="B11" s="37" t="s">
        <v>2</v>
      </c>
      <c r="C11" s="38" t="s">
        <v>13</v>
      </c>
      <c r="D11" s="39">
        <v>6</v>
      </c>
      <c r="E11" s="42"/>
      <c r="F11" s="40">
        <f t="shared" si="0"/>
        <v>0</v>
      </c>
    </row>
    <row r="12" spans="1:6" ht="44.25" customHeight="1">
      <c r="A12" s="37">
        <f t="shared" si="1"/>
        <v>7</v>
      </c>
      <c r="B12" s="37" t="s">
        <v>2</v>
      </c>
      <c r="C12" s="38" t="s">
        <v>14</v>
      </c>
      <c r="D12" s="39">
        <v>80</v>
      </c>
      <c r="E12" s="42"/>
      <c r="F12" s="40">
        <f t="shared" si="0"/>
        <v>0</v>
      </c>
    </row>
    <row r="13" spans="1:6" ht="25.5" customHeight="1">
      <c r="A13" s="37">
        <f t="shared" si="1"/>
        <v>8</v>
      </c>
      <c r="B13" s="37" t="s">
        <v>2</v>
      </c>
      <c r="C13" s="38" t="s">
        <v>15</v>
      </c>
      <c r="D13" s="39">
        <v>2</v>
      </c>
      <c r="E13" s="42"/>
      <c r="F13" s="40">
        <f t="shared" si="0"/>
        <v>0</v>
      </c>
    </row>
    <row r="14" spans="1:6" ht="30.75" customHeight="1">
      <c r="A14" s="37">
        <f t="shared" si="1"/>
        <v>9</v>
      </c>
      <c r="B14" s="37" t="s">
        <v>2</v>
      </c>
      <c r="C14" s="38" t="s">
        <v>16</v>
      </c>
      <c r="D14" s="39">
        <v>2</v>
      </c>
      <c r="E14" s="42"/>
      <c r="F14" s="40">
        <f t="shared" si="0"/>
        <v>0</v>
      </c>
    </row>
    <row r="15" spans="1:6" ht="44.25" customHeight="1">
      <c r="A15" s="37">
        <f>A14+1</f>
        <v>10</v>
      </c>
      <c r="B15" s="37" t="s">
        <v>2</v>
      </c>
      <c r="C15" s="38" t="s">
        <v>17</v>
      </c>
      <c r="D15" s="39">
        <v>4</v>
      </c>
      <c r="E15" s="42"/>
      <c r="F15" s="40">
        <f t="shared" si="0"/>
        <v>0</v>
      </c>
    </row>
    <row r="16" spans="1:6" ht="28.9">
      <c r="A16" s="37">
        <f t="shared" si="1"/>
        <v>11</v>
      </c>
      <c r="B16" s="37" t="s">
        <v>2</v>
      </c>
      <c r="C16" s="38" t="s">
        <v>18</v>
      </c>
      <c r="D16" s="39">
        <v>80</v>
      </c>
      <c r="E16" s="42"/>
      <c r="F16" s="40">
        <f t="shared" si="0"/>
        <v>0</v>
      </c>
    </row>
    <row r="17" spans="1:10" ht="28.9">
      <c r="A17" s="37">
        <f t="shared" si="1"/>
        <v>12</v>
      </c>
      <c r="B17" s="37" t="s">
        <v>2</v>
      </c>
      <c r="C17" s="38" t="s">
        <v>19</v>
      </c>
      <c r="D17" s="39">
        <v>6</v>
      </c>
      <c r="E17" s="42"/>
      <c r="F17" s="40">
        <f t="shared" si="0"/>
        <v>0</v>
      </c>
    </row>
    <row r="18" spans="1:10" ht="28.9">
      <c r="A18" s="37">
        <f t="shared" si="1"/>
        <v>13</v>
      </c>
      <c r="B18" s="37" t="s">
        <v>2</v>
      </c>
      <c r="C18" s="38" t="s">
        <v>20</v>
      </c>
      <c r="D18" s="39">
        <v>4</v>
      </c>
      <c r="E18" s="42"/>
      <c r="F18" s="40">
        <f t="shared" si="0"/>
        <v>0</v>
      </c>
    </row>
    <row r="19" spans="1:10" ht="14.45">
      <c r="A19" s="37">
        <f t="shared" si="1"/>
        <v>14</v>
      </c>
      <c r="B19" s="37" t="s">
        <v>2</v>
      </c>
      <c r="C19" s="38" t="s">
        <v>21</v>
      </c>
      <c r="D19" s="39">
        <v>5</v>
      </c>
      <c r="E19" s="42"/>
      <c r="F19" s="40">
        <f t="shared" si="0"/>
        <v>0</v>
      </c>
    </row>
    <row r="20" spans="1:10" ht="14.45">
      <c r="A20" s="37">
        <f t="shared" si="1"/>
        <v>15</v>
      </c>
      <c r="B20" s="37" t="s">
        <v>2</v>
      </c>
      <c r="C20" s="38" t="s">
        <v>22</v>
      </c>
      <c r="D20" s="39">
        <v>5</v>
      </c>
      <c r="E20" s="42"/>
      <c r="F20" s="40">
        <f t="shared" si="0"/>
        <v>0</v>
      </c>
    </row>
    <row r="21" spans="1:10" ht="14.45">
      <c r="A21" s="37">
        <f t="shared" si="1"/>
        <v>16</v>
      </c>
      <c r="B21" s="37" t="s">
        <v>2</v>
      </c>
      <c r="C21" s="38" t="s">
        <v>23</v>
      </c>
      <c r="D21" s="39">
        <v>5</v>
      </c>
      <c r="E21" s="42"/>
      <c r="F21" s="40">
        <f t="shared" si="0"/>
        <v>0</v>
      </c>
    </row>
    <row r="22" spans="1:10" ht="28.9">
      <c r="A22" s="37">
        <f t="shared" si="1"/>
        <v>17</v>
      </c>
      <c r="B22" s="37" t="s">
        <v>2</v>
      </c>
      <c r="C22" s="38" t="s">
        <v>24</v>
      </c>
      <c r="D22" s="39">
        <v>2</v>
      </c>
      <c r="E22" s="42"/>
      <c r="F22" s="40">
        <f t="shared" si="0"/>
        <v>0</v>
      </c>
      <c r="J22" s="24"/>
    </row>
    <row r="23" spans="1:10" ht="14.45">
      <c r="A23" s="37">
        <f t="shared" si="1"/>
        <v>18</v>
      </c>
      <c r="B23" s="37" t="s">
        <v>2</v>
      </c>
      <c r="C23" s="38" t="s">
        <v>25</v>
      </c>
      <c r="D23" s="39">
        <v>4</v>
      </c>
      <c r="E23" s="42"/>
      <c r="F23" s="40">
        <f t="shared" si="0"/>
        <v>0</v>
      </c>
      <c r="J23" s="24"/>
    </row>
    <row r="24" spans="1:10" ht="28.9">
      <c r="A24" s="37">
        <f>A23+1</f>
        <v>19</v>
      </c>
      <c r="B24" s="37" t="s">
        <v>2</v>
      </c>
      <c r="C24" s="38" t="s">
        <v>26</v>
      </c>
      <c r="D24" s="39">
        <v>8</v>
      </c>
      <c r="E24" s="42"/>
      <c r="F24" s="40">
        <f t="shared" si="0"/>
        <v>0</v>
      </c>
      <c r="J24" s="24"/>
    </row>
    <row r="25" spans="1:10" ht="14.45">
      <c r="A25" s="37">
        <f t="shared" ref="A25:A59" si="2">A24+1</f>
        <v>20</v>
      </c>
      <c r="B25" s="37" t="s">
        <v>2</v>
      </c>
      <c r="C25" s="38" t="s">
        <v>27</v>
      </c>
      <c r="D25" s="39">
        <v>8</v>
      </c>
      <c r="E25" s="42"/>
      <c r="F25" s="40">
        <f>+E25*D25</f>
        <v>0</v>
      </c>
      <c r="J25" s="24"/>
    </row>
    <row r="26" spans="1:10" ht="14.45">
      <c r="A26" s="37">
        <f t="shared" si="2"/>
        <v>21</v>
      </c>
      <c r="B26" s="37" t="s">
        <v>2</v>
      </c>
      <c r="C26" s="38" t="s">
        <v>28</v>
      </c>
      <c r="D26" s="39">
        <v>8</v>
      </c>
      <c r="E26" s="42"/>
      <c r="F26" s="40">
        <f t="shared" si="0"/>
        <v>0</v>
      </c>
      <c r="J26" s="24"/>
    </row>
    <row r="27" spans="1:10" ht="28.9">
      <c r="A27" s="37">
        <f t="shared" si="2"/>
        <v>22</v>
      </c>
      <c r="B27" s="37" t="s">
        <v>2</v>
      </c>
      <c r="C27" s="38" t="s">
        <v>29</v>
      </c>
      <c r="D27" s="39">
        <v>5</v>
      </c>
      <c r="E27" s="42"/>
      <c r="F27" s="40">
        <f t="shared" si="0"/>
        <v>0</v>
      </c>
      <c r="J27" s="24"/>
    </row>
    <row r="28" spans="1:10" ht="28.9">
      <c r="A28" s="37">
        <f t="shared" si="2"/>
        <v>23</v>
      </c>
      <c r="B28" s="37" t="s">
        <v>2</v>
      </c>
      <c r="C28" s="38" t="s">
        <v>30</v>
      </c>
      <c r="D28" s="39">
        <v>6</v>
      </c>
      <c r="E28" s="42"/>
      <c r="F28" s="40">
        <f t="shared" si="0"/>
        <v>0</v>
      </c>
      <c r="J28" s="24"/>
    </row>
    <row r="29" spans="1:10" ht="14.45">
      <c r="A29" s="37">
        <f t="shared" si="2"/>
        <v>24</v>
      </c>
      <c r="B29" s="37" t="s">
        <v>2</v>
      </c>
      <c r="C29" s="38" t="s">
        <v>31</v>
      </c>
      <c r="D29" s="39">
        <v>5</v>
      </c>
      <c r="E29" s="42"/>
      <c r="F29" s="40">
        <f t="shared" si="0"/>
        <v>0</v>
      </c>
      <c r="J29" s="24"/>
    </row>
    <row r="30" spans="1:10" ht="14.45">
      <c r="A30" s="37">
        <f t="shared" si="2"/>
        <v>25</v>
      </c>
      <c r="B30" s="37" t="s">
        <v>2</v>
      </c>
      <c r="C30" s="38" t="s">
        <v>32</v>
      </c>
      <c r="D30" s="39">
        <v>4</v>
      </c>
      <c r="E30" s="42"/>
      <c r="F30" s="40">
        <f t="shared" si="0"/>
        <v>0</v>
      </c>
      <c r="J30" s="24"/>
    </row>
    <row r="31" spans="1:10" ht="28.9">
      <c r="A31" s="37">
        <f t="shared" si="2"/>
        <v>26</v>
      </c>
      <c r="B31" s="37" t="s">
        <v>2</v>
      </c>
      <c r="C31" s="38" t="s">
        <v>33</v>
      </c>
      <c r="D31" s="39">
        <v>5</v>
      </c>
      <c r="E31" s="42"/>
      <c r="F31" s="40">
        <f t="shared" si="0"/>
        <v>0</v>
      </c>
      <c r="J31" s="24"/>
    </row>
    <row r="32" spans="1:10" ht="14.45">
      <c r="A32" s="37">
        <f t="shared" si="2"/>
        <v>27</v>
      </c>
      <c r="B32" s="37" t="s">
        <v>2</v>
      </c>
      <c r="C32" s="38" t="s">
        <v>34</v>
      </c>
      <c r="D32" s="39">
        <v>3</v>
      </c>
      <c r="E32" s="42"/>
      <c r="F32" s="40">
        <f>+E32*D32</f>
        <v>0</v>
      </c>
      <c r="J32" s="24"/>
    </row>
    <row r="33" spans="1:10" ht="28.9">
      <c r="A33" s="37">
        <f t="shared" si="2"/>
        <v>28</v>
      </c>
      <c r="B33" s="37" t="s">
        <v>2</v>
      </c>
      <c r="C33" s="38" t="s">
        <v>35</v>
      </c>
      <c r="D33" s="39">
        <v>80</v>
      </c>
      <c r="E33" s="42"/>
      <c r="F33" s="40">
        <f t="shared" si="0"/>
        <v>0</v>
      </c>
      <c r="J33" s="24"/>
    </row>
    <row r="34" spans="1:10" ht="14.45">
      <c r="A34" s="37">
        <f t="shared" si="2"/>
        <v>29</v>
      </c>
      <c r="B34" s="37" t="s">
        <v>2</v>
      </c>
      <c r="C34" s="38" t="s">
        <v>36</v>
      </c>
      <c r="D34" s="39">
        <v>3</v>
      </c>
      <c r="E34" s="42"/>
      <c r="F34" s="40">
        <f t="shared" si="0"/>
        <v>0</v>
      </c>
      <c r="J34" s="24"/>
    </row>
    <row r="35" spans="1:10" ht="27.6" customHeight="1">
      <c r="A35" s="37">
        <f t="shared" si="2"/>
        <v>30</v>
      </c>
      <c r="B35" s="37" t="s">
        <v>2</v>
      </c>
      <c r="C35" s="38" t="s">
        <v>37</v>
      </c>
      <c r="D35" s="39">
        <v>1</v>
      </c>
      <c r="E35" s="42"/>
      <c r="F35" s="40">
        <f t="shared" si="0"/>
        <v>0</v>
      </c>
      <c r="J35" s="24"/>
    </row>
    <row r="36" spans="1:10" ht="43.15">
      <c r="A36" s="37">
        <f t="shared" si="2"/>
        <v>31</v>
      </c>
      <c r="B36" s="37" t="s">
        <v>2</v>
      </c>
      <c r="C36" s="38" t="s">
        <v>38</v>
      </c>
      <c r="D36" s="39">
        <v>3</v>
      </c>
      <c r="E36" s="42"/>
      <c r="F36" s="40">
        <f t="shared" si="0"/>
        <v>0</v>
      </c>
      <c r="J36" s="24"/>
    </row>
    <row r="37" spans="1:10" ht="57.6">
      <c r="A37" s="45">
        <f t="shared" si="2"/>
        <v>32</v>
      </c>
      <c r="B37" s="37" t="s">
        <v>2</v>
      </c>
      <c r="C37" s="38" t="s">
        <v>39</v>
      </c>
      <c r="D37" s="39">
        <v>2</v>
      </c>
      <c r="E37" s="42"/>
      <c r="F37" s="40">
        <f t="shared" si="0"/>
        <v>0</v>
      </c>
      <c r="J37" s="24"/>
    </row>
    <row r="38" spans="1:10" ht="14.45">
      <c r="A38" s="45">
        <f t="shared" si="2"/>
        <v>33</v>
      </c>
      <c r="B38" s="37" t="s">
        <v>2</v>
      </c>
      <c r="C38" s="38" t="s">
        <v>40</v>
      </c>
      <c r="D38" s="41">
        <v>1</v>
      </c>
      <c r="E38" s="42"/>
      <c r="F38" s="40">
        <f t="shared" si="0"/>
        <v>0</v>
      </c>
      <c r="J38" s="24"/>
    </row>
    <row r="39" spans="1:10" ht="14.45">
      <c r="A39" s="45">
        <f t="shared" si="2"/>
        <v>34</v>
      </c>
      <c r="B39" s="37" t="s">
        <v>2</v>
      </c>
      <c r="C39" s="38" t="s">
        <v>41</v>
      </c>
      <c r="D39" s="41">
        <v>1</v>
      </c>
      <c r="E39" s="42"/>
      <c r="F39" s="40">
        <f t="shared" si="0"/>
        <v>0</v>
      </c>
      <c r="J39" s="24"/>
    </row>
    <row r="40" spans="1:10" ht="14.45">
      <c r="A40" s="45">
        <f t="shared" si="2"/>
        <v>35</v>
      </c>
      <c r="B40" s="37" t="s">
        <v>2</v>
      </c>
      <c r="C40" s="38" t="s">
        <v>42</v>
      </c>
      <c r="D40" s="41">
        <v>1</v>
      </c>
      <c r="E40" s="42"/>
      <c r="F40" s="40">
        <f t="shared" si="0"/>
        <v>0</v>
      </c>
      <c r="J40" s="24"/>
    </row>
    <row r="41" spans="1:10" ht="14.45">
      <c r="A41" s="45">
        <f t="shared" si="2"/>
        <v>36</v>
      </c>
      <c r="B41" s="37" t="s">
        <v>2</v>
      </c>
      <c r="C41" s="38" t="s">
        <v>43</v>
      </c>
      <c r="D41" s="41">
        <v>1</v>
      </c>
      <c r="E41" s="42"/>
      <c r="F41" s="40">
        <f t="shared" si="0"/>
        <v>0</v>
      </c>
      <c r="J41" s="24"/>
    </row>
    <row r="42" spans="1:10" ht="28.9">
      <c r="A42" s="45">
        <f t="shared" si="2"/>
        <v>37</v>
      </c>
      <c r="B42" s="37" t="s">
        <v>2</v>
      </c>
      <c r="C42" s="38" t="s">
        <v>44</v>
      </c>
      <c r="D42" s="41">
        <v>1</v>
      </c>
      <c r="E42" s="42"/>
      <c r="F42" s="40">
        <f t="shared" si="0"/>
        <v>0</v>
      </c>
      <c r="J42" s="24"/>
    </row>
    <row r="43" spans="1:10" ht="14.45">
      <c r="A43" s="45">
        <f t="shared" si="2"/>
        <v>38</v>
      </c>
      <c r="B43" s="37" t="s">
        <v>2</v>
      </c>
      <c r="C43" s="43" t="s">
        <v>45</v>
      </c>
      <c r="D43" s="41">
        <v>1</v>
      </c>
      <c r="E43" s="42"/>
      <c r="F43" s="40">
        <f t="shared" si="0"/>
        <v>0</v>
      </c>
      <c r="J43" s="24"/>
    </row>
    <row r="44" spans="1:10" ht="14.45">
      <c r="A44" s="45">
        <f t="shared" si="2"/>
        <v>39</v>
      </c>
      <c r="B44" s="37" t="s">
        <v>2</v>
      </c>
      <c r="C44" s="43" t="s">
        <v>46</v>
      </c>
      <c r="D44" s="41">
        <v>1</v>
      </c>
      <c r="E44" s="42"/>
      <c r="F44" s="40">
        <f t="shared" si="0"/>
        <v>0</v>
      </c>
      <c r="J44" s="24"/>
    </row>
    <row r="45" spans="1:10" ht="14.45">
      <c r="A45" s="45">
        <f t="shared" si="2"/>
        <v>40</v>
      </c>
      <c r="B45" s="37" t="s">
        <v>47</v>
      </c>
      <c r="C45" s="43" t="s">
        <v>48</v>
      </c>
      <c r="D45" s="41">
        <v>10</v>
      </c>
      <c r="E45" s="42"/>
      <c r="F45" s="40">
        <f t="shared" si="0"/>
        <v>0</v>
      </c>
      <c r="J45" s="24"/>
    </row>
    <row r="46" spans="1:10" ht="14.45">
      <c r="A46" s="45">
        <f t="shared" si="2"/>
        <v>41</v>
      </c>
      <c r="B46" s="37" t="s">
        <v>47</v>
      </c>
      <c r="C46" s="43" t="s">
        <v>49</v>
      </c>
      <c r="D46" s="41">
        <v>10</v>
      </c>
      <c r="E46" s="42"/>
      <c r="F46" s="40">
        <f t="shared" si="0"/>
        <v>0</v>
      </c>
      <c r="J46" s="24"/>
    </row>
    <row r="47" spans="1:10" ht="14.45">
      <c r="A47" s="45">
        <f t="shared" si="2"/>
        <v>42</v>
      </c>
      <c r="B47" s="37" t="s">
        <v>47</v>
      </c>
      <c r="C47" s="43" t="s">
        <v>50</v>
      </c>
      <c r="D47" s="41">
        <v>10</v>
      </c>
      <c r="E47" s="42"/>
      <c r="F47" s="40">
        <f t="shared" si="0"/>
        <v>0</v>
      </c>
      <c r="J47" s="24"/>
    </row>
    <row r="48" spans="1:10" ht="14.45">
      <c r="A48" s="45">
        <f t="shared" si="2"/>
        <v>43</v>
      </c>
      <c r="B48" s="37" t="s">
        <v>2</v>
      </c>
      <c r="C48" s="43" t="s">
        <v>51</v>
      </c>
      <c r="D48" s="41">
        <v>10</v>
      </c>
      <c r="E48" s="42"/>
      <c r="F48" s="40">
        <f t="shared" si="0"/>
        <v>0</v>
      </c>
      <c r="J48" s="24"/>
    </row>
    <row r="49" spans="1:10" ht="14.45">
      <c r="A49" s="45">
        <f t="shared" si="2"/>
        <v>44</v>
      </c>
      <c r="B49" s="37" t="s">
        <v>2</v>
      </c>
      <c r="C49" s="43" t="s">
        <v>52</v>
      </c>
      <c r="D49" s="41">
        <v>10</v>
      </c>
      <c r="E49" s="42"/>
      <c r="F49" s="40">
        <f t="shared" si="0"/>
        <v>0</v>
      </c>
      <c r="J49" s="24"/>
    </row>
    <row r="50" spans="1:10" ht="24">
      <c r="A50" s="45">
        <f t="shared" si="2"/>
        <v>45</v>
      </c>
      <c r="B50" s="37" t="s">
        <v>2</v>
      </c>
      <c r="C50" s="43" t="s">
        <v>53</v>
      </c>
      <c r="D50" s="41">
        <v>1</v>
      </c>
      <c r="E50" s="42"/>
      <c r="F50" s="40">
        <f t="shared" si="0"/>
        <v>0</v>
      </c>
      <c r="J50" s="24"/>
    </row>
    <row r="51" spans="1:10" ht="24">
      <c r="A51" s="45">
        <f t="shared" si="2"/>
        <v>46</v>
      </c>
      <c r="B51" s="37" t="s">
        <v>2</v>
      </c>
      <c r="C51" s="43" t="s">
        <v>54</v>
      </c>
      <c r="D51" s="41">
        <v>1</v>
      </c>
      <c r="E51" s="42"/>
      <c r="F51" s="40">
        <f t="shared" si="0"/>
        <v>0</v>
      </c>
      <c r="J51" s="24"/>
    </row>
    <row r="52" spans="1:10" ht="24">
      <c r="A52" s="45">
        <f t="shared" si="2"/>
        <v>47</v>
      </c>
      <c r="B52" s="37" t="s">
        <v>2</v>
      </c>
      <c r="C52" s="43" t="s">
        <v>55</v>
      </c>
      <c r="D52" s="41">
        <v>1</v>
      </c>
      <c r="E52" s="42"/>
      <c r="F52" s="40">
        <f t="shared" si="0"/>
        <v>0</v>
      </c>
      <c r="J52" s="24"/>
    </row>
    <row r="53" spans="1:10" ht="14.45">
      <c r="A53" s="45">
        <f t="shared" si="2"/>
        <v>48</v>
      </c>
      <c r="B53" s="37" t="s">
        <v>2</v>
      </c>
      <c r="C53" s="43" t="s">
        <v>56</v>
      </c>
      <c r="D53" s="41">
        <v>1</v>
      </c>
      <c r="E53" s="42"/>
      <c r="F53" s="40">
        <f t="shared" si="0"/>
        <v>0</v>
      </c>
      <c r="J53" s="24"/>
    </row>
    <row r="54" spans="1:10" ht="14.45">
      <c r="A54" s="45">
        <f t="shared" si="2"/>
        <v>49</v>
      </c>
      <c r="B54" s="37" t="s">
        <v>2</v>
      </c>
      <c r="C54" s="43" t="s">
        <v>57</v>
      </c>
      <c r="D54" s="41">
        <v>1</v>
      </c>
      <c r="E54" s="42"/>
      <c r="F54" s="40">
        <f t="shared" si="0"/>
        <v>0</v>
      </c>
      <c r="J54" s="24"/>
    </row>
    <row r="55" spans="1:10" ht="14.45">
      <c r="A55" s="45">
        <f t="shared" si="2"/>
        <v>50</v>
      </c>
      <c r="B55" s="37" t="s">
        <v>2</v>
      </c>
      <c r="C55" s="43" t="s">
        <v>58</v>
      </c>
      <c r="D55" s="41">
        <v>1</v>
      </c>
      <c r="E55" s="42"/>
      <c r="F55" s="40">
        <f t="shared" si="0"/>
        <v>0</v>
      </c>
      <c r="J55" s="24"/>
    </row>
    <row r="56" spans="1:10" ht="14.45">
      <c r="A56" s="45">
        <f t="shared" si="2"/>
        <v>51</v>
      </c>
      <c r="B56" s="37" t="s">
        <v>2</v>
      </c>
      <c r="C56" s="38" t="s">
        <v>59</v>
      </c>
      <c r="D56" s="41">
        <v>1</v>
      </c>
      <c r="E56" s="42"/>
      <c r="F56" s="40">
        <f t="shared" si="0"/>
        <v>0</v>
      </c>
      <c r="J56" s="24"/>
    </row>
    <row r="57" spans="1:10" ht="14.45">
      <c r="A57" s="45">
        <f t="shared" si="2"/>
        <v>52</v>
      </c>
      <c r="B57" s="37" t="s">
        <v>2</v>
      </c>
      <c r="C57" s="44" t="s">
        <v>60</v>
      </c>
      <c r="D57" s="39">
        <v>1</v>
      </c>
      <c r="E57" s="42"/>
      <c r="F57" s="40">
        <f t="shared" si="0"/>
        <v>0</v>
      </c>
      <c r="J57" s="24"/>
    </row>
    <row r="58" spans="1:10" ht="26.45">
      <c r="A58" s="45">
        <f t="shared" si="2"/>
        <v>53</v>
      </c>
      <c r="B58" s="37" t="s">
        <v>2</v>
      </c>
      <c r="C58" s="44" t="s">
        <v>61</v>
      </c>
      <c r="D58" s="39">
        <v>1</v>
      </c>
      <c r="E58" s="42"/>
      <c r="F58" s="40">
        <f t="shared" si="0"/>
        <v>0</v>
      </c>
      <c r="J58" s="24"/>
    </row>
    <row r="59" spans="1:10" ht="409.6">
      <c r="A59" s="45">
        <f t="shared" si="2"/>
        <v>54</v>
      </c>
      <c r="B59" s="45" t="s">
        <v>2</v>
      </c>
      <c r="C59" s="44" t="s">
        <v>62</v>
      </c>
      <c r="D59" s="39">
        <v>4</v>
      </c>
      <c r="E59" s="40"/>
      <c r="F59" s="40">
        <f t="shared" si="0"/>
        <v>0</v>
      </c>
      <c r="J59" s="24"/>
    </row>
    <row r="60" spans="1:10" ht="14.45">
      <c r="A60" s="31"/>
      <c r="B60" s="17"/>
      <c r="C60" s="9"/>
      <c r="D60" s="36"/>
      <c r="E60" s="19"/>
      <c r="F60" s="20"/>
      <c r="J60" s="24"/>
    </row>
    <row r="61" spans="1:10" ht="14.45">
      <c r="A61" s="31"/>
      <c r="B61" s="17"/>
      <c r="C61" s="10" t="s">
        <v>63</v>
      </c>
      <c r="D61" s="35"/>
      <c r="E61" s="19" t="s">
        <v>64</v>
      </c>
      <c r="F61" s="21">
        <f>SUM(F6:F59)</f>
        <v>0</v>
      </c>
    </row>
    <row r="62" spans="1:10" ht="14.45">
      <c r="A62" s="31"/>
      <c r="B62" s="17"/>
      <c r="C62" s="4"/>
      <c r="D62" s="35"/>
      <c r="E62" s="19" t="s">
        <v>64</v>
      </c>
      <c r="F62" s="20"/>
    </row>
    <row r="63" spans="1:10" ht="14.45">
      <c r="A63" s="31"/>
      <c r="B63" s="23"/>
      <c r="C63" s="6" t="s">
        <v>65</v>
      </c>
      <c r="D63" s="35"/>
      <c r="E63" s="19" t="s">
        <v>64</v>
      </c>
      <c r="F63" s="20"/>
    </row>
    <row r="64" spans="1:10" ht="14.45">
      <c r="A64" s="31"/>
      <c r="B64" s="17"/>
      <c r="C64" s="4"/>
      <c r="D64" s="35"/>
      <c r="E64" s="19" t="s">
        <v>64</v>
      </c>
      <c r="F64" s="20"/>
    </row>
    <row r="65" spans="1:9" ht="30.75" customHeight="1">
      <c r="A65" s="46">
        <f>A59+1</f>
        <v>55</v>
      </c>
      <c r="B65" s="46" t="s">
        <v>2</v>
      </c>
      <c r="C65" s="47" t="s">
        <v>66</v>
      </c>
      <c r="D65" s="39">
        <v>2</v>
      </c>
      <c r="E65" s="48"/>
      <c r="F65" s="40">
        <f t="shared" ref="F65:F73" si="3">+E65*D65</f>
        <v>0</v>
      </c>
    </row>
    <row r="66" spans="1:9" ht="66.599999999999994">
      <c r="A66" s="46">
        <f>A65+1</f>
        <v>56</v>
      </c>
      <c r="B66" s="46" t="s">
        <v>2</v>
      </c>
      <c r="C66" s="47" t="s">
        <v>67</v>
      </c>
      <c r="D66" s="39">
        <v>8</v>
      </c>
      <c r="E66" s="48"/>
      <c r="F66" s="40">
        <f t="shared" si="3"/>
        <v>0</v>
      </c>
      <c r="I66" s="26"/>
    </row>
    <row r="67" spans="1:9" ht="14.45">
      <c r="A67" s="46">
        <f t="shared" ref="A67:A73" si="4">A66+1</f>
        <v>57</v>
      </c>
      <c r="B67" s="46" t="s">
        <v>2</v>
      </c>
      <c r="C67" s="47" t="s">
        <v>68</v>
      </c>
      <c r="D67" s="39">
        <v>15</v>
      </c>
      <c r="E67" s="48"/>
      <c r="F67" s="40">
        <f t="shared" si="3"/>
        <v>0</v>
      </c>
    </row>
    <row r="68" spans="1:9" ht="26.45">
      <c r="A68" s="46">
        <f t="shared" si="4"/>
        <v>58</v>
      </c>
      <c r="B68" s="46" t="s">
        <v>2</v>
      </c>
      <c r="C68" s="49" t="s">
        <v>69</v>
      </c>
      <c r="D68" s="39">
        <v>1</v>
      </c>
      <c r="E68" s="48"/>
      <c r="F68" s="40">
        <f t="shared" si="3"/>
        <v>0</v>
      </c>
    </row>
    <row r="69" spans="1:9" ht="14.45">
      <c r="A69" s="46">
        <f t="shared" si="4"/>
        <v>59</v>
      </c>
      <c r="B69" s="46" t="s">
        <v>2</v>
      </c>
      <c r="C69" s="49" t="s">
        <v>70</v>
      </c>
      <c r="D69" s="39">
        <v>1</v>
      </c>
      <c r="E69" s="48"/>
      <c r="F69" s="40">
        <f t="shared" si="3"/>
        <v>0</v>
      </c>
    </row>
    <row r="70" spans="1:9" ht="14.45">
      <c r="A70" s="46">
        <f t="shared" si="4"/>
        <v>60</v>
      </c>
      <c r="B70" s="46" t="s">
        <v>2</v>
      </c>
      <c r="C70" s="49" t="s">
        <v>71</v>
      </c>
      <c r="D70" s="39">
        <v>1</v>
      </c>
      <c r="E70" s="48"/>
      <c r="F70" s="40">
        <f t="shared" si="3"/>
        <v>0</v>
      </c>
    </row>
    <row r="71" spans="1:9" ht="26.45">
      <c r="A71" s="46">
        <f t="shared" si="4"/>
        <v>61</v>
      </c>
      <c r="B71" s="46" t="s">
        <v>2</v>
      </c>
      <c r="C71" s="49" t="s">
        <v>72</v>
      </c>
      <c r="D71" s="39">
        <v>1</v>
      </c>
      <c r="E71" s="48"/>
      <c r="F71" s="40">
        <f t="shared" si="3"/>
        <v>0</v>
      </c>
    </row>
    <row r="72" spans="1:9" ht="26.45">
      <c r="A72" s="46">
        <f t="shared" si="4"/>
        <v>62</v>
      </c>
      <c r="B72" s="46" t="s">
        <v>2</v>
      </c>
      <c r="C72" s="50" t="s">
        <v>73</v>
      </c>
      <c r="D72" s="39">
        <v>1</v>
      </c>
      <c r="E72" s="48"/>
      <c r="F72" s="40">
        <f t="shared" si="3"/>
        <v>0</v>
      </c>
    </row>
    <row r="73" spans="1:9" ht="52.9">
      <c r="A73" s="46">
        <f t="shared" si="4"/>
        <v>63</v>
      </c>
      <c r="B73" s="46" t="s">
        <v>2</v>
      </c>
      <c r="C73" s="50" t="s">
        <v>74</v>
      </c>
      <c r="D73" s="39">
        <v>1</v>
      </c>
      <c r="E73" s="48"/>
      <c r="F73" s="40">
        <f t="shared" si="3"/>
        <v>0</v>
      </c>
    </row>
    <row r="74" spans="1:9" ht="14.45">
      <c r="A74" s="30"/>
      <c r="B74" s="17"/>
      <c r="C74" s="3"/>
      <c r="D74" s="35"/>
      <c r="E74" s="19"/>
      <c r="F74" s="20"/>
    </row>
    <row r="75" spans="1:9" ht="14.45">
      <c r="A75" s="31"/>
      <c r="B75" s="17"/>
      <c r="C75" s="10" t="s">
        <v>75</v>
      </c>
      <c r="D75" s="35"/>
      <c r="E75" s="19" t="s">
        <v>64</v>
      </c>
      <c r="F75" s="21">
        <f>SUM(F65:F73)</f>
        <v>0</v>
      </c>
    </row>
    <row r="76" spans="1:9" ht="14.45">
      <c r="A76" s="31"/>
      <c r="B76" s="17"/>
      <c r="C76" s="10"/>
      <c r="D76" s="35"/>
      <c r="E76" s="19" t="s">
        <v>64</v>
      </c>
      <c r="F76" s="21"/>
    </row>
    <row r="77" spans="1:9" ht="14.45">
      <c r="A77" s="32"/>
      <c r="B77" s="23"/>
      <c r="C77" s="6" t="s">
        <v>76</v>
      </c>
      <c r="D77" s="35"/>
      <c r="E77" s="19" t="s">
        <v>64</v>
      </c>
      <c r="F77" s="21"/>
    </row>
    <row r="78" spans="1:9" s="13" customFormat="1" ht="14.45">
      <c r="A78" s="32"/>
      <c r="B78" s="17"/>
      <c r="C78" s="10"/>
      <c r="D78" s="35"/>
      <c r="E78" s="19" t="s">
        <v>64</v>
      </c>
      <c r="F78" s="21"/>
    </row>
    <row r="79" spans="1:9" ht="26.45">
      <c r="A79" s="46">
        <f>A73+1</f>
        <v>64</v>
      </c>
      <c r="B79" s="69" t="s">
        <v>2</v>
      </c>
      <c r="C79" s="70" t="s">
        <v>77</v>
      </c>
      <c r="D79" s="71">
        <v>1</v>
      </c>
      <c r="E79" s="72"/>
      <c r="F79" s="72">
        <f t="shared" ref="F79" si="5">+E79*D79</f>
        <v>0</v>
      </c>
    </row>
    <row r="80" spans="1:9" ht="14.45">
      <c r="A80" s="60"/>
      <c r="B80" s="53"/>
      <c r="C80" s="61"/>
      <c r="D80" s="62"/>
      <c r="E80" s="54"/>
      <c r="F80" s="63"/>
    </row>
    <row r="81" spans="1:6" ht="14.45">
      <c r="A81" s="64"/>
      <c r="B81" s="17"/>
      <c r="C81" s="8"/>
      <c r="D81" s="18"/>
      <c r="E81" s="19" t="s">
        <v>64</v>
      </c>
      <c r="F81" s="65"/>
    </row>
    <row r="82" spans="1:6" ht="14.45">
      <c r="A82" s="66"/>
      <c r="B82" s="16"/>
      <c r="C82" s="11" t="s">
        <v>78</v>
      </c>
      <c r="D82" s="22"/>
      <c r="E82" s="19" t="s">
        <v>64</v>
      </c>
      <c r="F82" s="67">
        <f>SUM(F79:F81)</f>
        <v>0</v>
      </c>
    </row>
    <row r="83" spans="1:6" ht="14.45">
      <c r="A83" s="68"/>
      <c r="B83" s="51"/>
      <c r="C83" s="73"/>
      <c r="D83" s="21"/>
      <c r="E83" s="20" t="s">
        <v>64</v>
      </c>
      <c r="F83" s="67"/>
    </row>
    <row r="84" spans="1:6" ht="14.45">
      <c r="A84" s="29"/>
      <c r="B84" s="23"/>
      <c r="C84" s="52" t="s">
        <v>79</v>
      </c>
      <c r="D84" s="53"/>
      <c r="E84" s="54" t="s">
        <v>64</v>
      </c>
      <c r="F84" s="55">
        <f>F82+F75+F61</f>
        <v>0</v>
      </c>
    </row>
    <row r="85" spans="1:6" ht="14.45">
      <c r="A85" s="29"/>
      <c r="B85" s="23"/>
      <c r="C85" s="74" t="s">
        <v>80</v>
      </c>
      <c r="D85" s="17"/>
      <c r="E85" s="19"/>
      <c r="F85" s="75">
        <f>F84*0.21</f>
        <v>0</v>
      </c>
    </row>
    <row r="86" spans="1:6" ht="14.45">
      <c r="A86" s="29"/>
      <c r="B86" s="23"/>
      <c r="C86" s="56" t="s">
        <v>81</v>
      </c>
      <c r="D86" s="57"/>
      <c r="E86" s="58"/>
      <c r="F86" s="59">
        <f>F84+F85</f>
        <v>0</v>
      </c>
    </row>
    <row r="88" spans="1:6" ht="14.45">
      <c r="A88" s="33" t="s">
        <v>82</v>
      </c>
      <c r="B88" s="27"/>
      <c r="C88" s="28" t="s">
        <v>83</v>
      </c>
      <c r="F88" s="25"/>
    </row>
    <row r="89" spans="1:6" ht="26.45">
      <c r="A89" s="33"/>
      <c r="B89" s="27"/>
      <c r="C89" s="28" t="s">
        <v>84</v>
      </c>
    </row>
  </sheetData>
  <mergeCells count="1">
    <mergeCell ref="A1:F1"/>
  </mergeCells>
  <pageMargins left="0.7" right="0.7" top="0.75" bottom="0.75" header="0.3" footer="0.3"/>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86c41ac-fd43-4a6a-aae7-0a545d49da3a">
      <Terms xmlns="http://schemas.microsoft.com/office/infopath/2007/PartnerControls"/>
    </lcf76f155ced4ddcb4097134ff3c332f>
    <TaxCatchAll xmlns="a9afc521-f2ab-4c73-bd2d-de4b37378420" xsi:nil="true"/>
    <Compartitamb_x002e__x002e__x002e_ xmlns="b86c41ac-fd43-4a6a-aae7-0a545d49da3a">
      <UserInfo>
        <DisplayName/>
        <AccountId xsi:nil="true"/>
        <AccountType/>
      </UserInfo>
    </Compartitamb_x002e__x002e__x002e_>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4453C073403475438B940CE957AC8A7B" ma:contentTypeVersion="19" ma:contentTypeDescription="Crear nuevo documento." ma:contentTypeScope="" ma:versionID="c87daee82729b0225d012d14f13b2e43">
  <xsd:schema xmlns:xsd="http://www.w3.org/2001/XMLSchema" xmlns:xs="http://www.w3.org/2001/XMLSchema" xmlns:p="http://schemas.microsoft.com/office/2006/metadata/properties" xmlns:ns2="b86c41ac-fd43-4a6a-aae7-0a545d49da3a" xmlns:ns3="a9afc521-f2ab-4c73-bd2d-de4b37378420" targetNamespace="http://schemas.microsoft.com/office/2006/metadata/properties" ma:root="true" ma:fieldsID="0de61515eeb7568076dfc94f9ad66cc3" ns2:_="" ns3:_="">
    <xsd:import namespace="b86c41ac-fd43-4a6a-aae7-0a545d49da3a"/>
    <xsd:import namespace="a9afc521-f2ab-4c73-bd2d-de4b37378420"/>
    <xsd:element name="properties">
      <xsd:complexType>
        <xsd:sequence>
          <xsd:element name="documentManagement">
            <xsd:complexType>
              <xsd:all>
                <xsd:element ref="ns2:Compartitamb_x002e__x002e__x002e_" minOccurs="0"/>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MediaServiceLocation" minOccurs="0"/>
                <xsd:element ref="ns2:lcf76f155ced4ddcb4097134ff3c332f" minOccurs="0"/>
                <xsd:element ref="ns3:TaxCatchAll" minOccurs="0"/>
                <xsd:element ref="ns2:MediaServiceOCR"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86c41ac-fd43-4a6a-aae7-0a545d49da3a" elementFormDefault="qualified">
    <xsd:import namespace="http://schemas.microsoft.com/office/2006/documentManagement/types"/>
    <xsd:import namespace="http://schemas.microsoft.com/office/infopath/2007/PartnerControls"/>
    <xsd:element name="Compartitamb_x002e__x002e__x002e_" ma:index="3" nillable="true" ma:displayName="Compartit amb..." ma:format="Dropdown" ma:list="UserInfo" ma:SharePointGroup="0" ma:internalName="Compartitamb_x002e__x002e__x002e_"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MediaServiceLocation" ma:index="16" nillable="true" ma:displayName="Location" ma:hidden="true" ma:indexed="true" ma:internalName="MediaServiceLocation" ma:readOnly="true">
      <xsd:simpleType>
        <xsd:restriction base="dms:Text"/>
      </xsd:simpleType>
    </xsd:element>
    <xsd:element name="lcf76f155ced4ddcb4097134ff3c332f" ma:index="18" nillable="true" ma:taxonomy="true" ma:internalName="lcf76f155ced4ddcb4097134ff3c332f" ma:taxonomyFieldName="MediaServiceImageTags" ma:displayName="Etiquetas de imagen" ma:readOnly="false" ma:fieldId="{5cf76f15-5ced-4ddc-b409-7134ff3c332f}" ma:taxonomyMulti="true" ma:sspId="d19f90c4-00d9-45b7-bc62-04f95cbe7a8b"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hidden="true" ma:internalName="MediaServiceOCR" ma:readOnly="true">
      <xsd:simpleType>
        <xsd:restriction base="dms:Note"/>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9afc521-f2ab-4c73-bd2d-de4b37378420"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03c1bb26-1c5a-4013-ab9a-a34f341ba020}" ma:internalName="TaxCatchAll" ma:readOnly="false" ma:showField="CatchAllData" ma:web="a9afc521-f2ab-4c73-bd2d-de4b3737842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displayName="Tipo de contenido"/>
        <xsd:element ref="dc:title" minOccurs="0" maxOccurs="1" ma:index="1"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D80B511-B1B3-4133-9A17-4F2380E9966D}"/>
</file>

<file path=customXml/itemProps2.xml><?xml version="1.0" encoding="utf-8"?>
<ds:datastoreItem xmlns:ds="http://schemas.openxmlformats.org/officeDocument/2006/customXml" ds:itemID="{97704E43-DB9C-48E4-A505-A340A29545E3}"/>
</file>

<file path=customXml/itemProps3.xml><?xml version="1.0" encoding="utf-8"?>
<ds:datastoreItem xmlns:ds="http://schemas.openxmlformats.org/officeDocument/2006/customXml" ds:itemID="{0C89FFA9-B480-4F73-97A1-FB8BF1402940}"/>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Guiteras Fargas, Gerard</cp:lastModifiedBy>
  <cp:revision/>
  <dcterms:created xsi:type="dcterms:W3CDTF">2006-09-16T00:00:00Z</dcterms:created>
  <dcterms:modified xsi:type="dcterms:W3CDTF">2025-10-16T10:52:07Z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0x0101004453C073403475438B940CE957AC8A7B</vt:lpwstr>
  </property>
  <property fmtid="{D5CDD505-2E9C-101B-9397-08002B2CF9AE}" pid="3" name="Order">
    <vt:r8>8169100</vt:r8>
  </property>
  <property fmtid="{D5CDD505-2E9C-101B-9397-08002B2CF9AE}" pid="4" name="xd_Signature">
    <vt:bool>false</vt:bool>
  </property>
  <property fmtid="{D5CDD505-2E9C-101B-9397-08002B2CF9AE}" pid="5" name="xd_ProgID">
    <vt:lpwstr/>
  </property>
  <property fmtid="{D5CDD505-2E9C-101B-9397-08002B2CF9AE}" pid="6" name="TriggerFlowInfo">
    <vt:lpwstr/>
  </property>
  <property fmtid="{D5CDD505-2E9C-101B-9397-08002B2CF9AE}" pid="7" name="ComplianceAssetId">
    <vt:lpwstr/>
  </property>
  <property fmtid="{D5CDD505-2E9C-101B-9397-08002B2CF9AE}" pid="8" name="TemplateUrl">
    <vt:lpwstr/>
  </property>
  <property fmtid="{D5CDD505-2E9C-101B-9397-08002B2CF9AE}" pid="9" name="_ExtendedDescription">
    <vt:lpwstr/>
  </property>
  <property fmtid="{D5CDD505-2E9C-101B-9397-08002B2CF9AE}" pid="10" name="MediaServiceImageTags">
    <vt:lpwstr/>
  </property>
</Properties>
</file>